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brantmullerp\Downloads\"/>
    </mc:Choice>
  </mc:AlternateContent>
  <xr:revisionPtr revIDLastSave="0" documentId="13_ncr:1_{BF794C48-1D1A-4AC3-A1BA-0C613C555C1E}" xr6:coauthVersionLast="47" xr6:coauthVersionMax="47" xr10:uidLastSave="{00000000-0000-0000-0000-000000000000}"/>
  <bookViews>
    <workbookView xWindow="-120" yWindow="-120" windowWidth="29040" windowHeight="15840" xr2:uid="{00000000-000D-0000-FFFF-FFFF00000000}"/>
  </bookViews>
  <sheets>
    <sheet name="fedlap" sheetId="2" r:id="rId1"/>
    <sheet name="01" sheetId="21" r:id="rId2"/>
    <sheet name="02" sheetId="4" r:id="rId3"/>
    <sheet name="03" sheetId="20" r:id="rId4"/>
    <sheet name="04" sheetId="6" r:id="rId5"/>
  </sheets>
  <definedNames>
    <definedName name="feljéc">#REF!</definedName>
    <definedName name="_xlnm.Print_Titles" localSheetId="1">'01'!$1:$11</definedName>
    <definedName name="_xlnm.Print_Titles" localSheetId="2">'02'!$1:$10</definedName>
    <definedName name="_xlnm.Print_Titles" localSheetId="4">'04'!$1:$10</definedName>
    <definedName name="_xlnm.Print_Area" localSheetId="1">'01'!$A$1:$AR$110</definedName>
    <definedName name="_xlnm.Print_Area" localSheetId="2">'02'!$A$1:$AJ$80</definedName>
    <definedName name="_xlnm.Print_Area" localSheetId="4">'04'!$A$1:$AJ$40</definedName>
    <definedName name="_xlnm.Print_Area" localSheetId="0">fedlap!$A$5:$AG$72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5" i="6" l="1"/>
  <c r="AO31" i="21"/>
  <c r="AO12" i="21"/>
  <c r="AO58" i="21"/>
  <c r="AO54" i="21"/>
  <c r="AO109" i="21"/>
  <c r="AK109" i="21"/>
  <c r="AG108" i="21"/>
  <c r="AG107" i="21"/>
  <c r="AG106" i="21"/>
  <c r="AG105" i="21"/>
  <c r="AG104" i="21"/>
  <c r="AG103" i="21"/>
  <c r="AG102" i="21"/>
  <c r="AG101" i="21"/>
  <c r="AG100" i="21"/>
  <c r="AO99" i="21"/>
  <c r="AK99" i="21"/>
  <c r="AG98" i="21"/>
  <c r="AG97" i="21"/>
  <c r="AG96" i="21"/>
  <c r="AG95" i="21"/>
  <c r="AO94" i="21"/>
  <c r="AK94" i="21"/>
  <c r="AG93" i="21"/>
  <c r="AG92" i="21"/>
  <c r="AG91" i="21"/>
  <c r="AG90" i="21"/>
  <c r="AG89" i="21"/>
  <c r="AG88" i="21"/>
  <c r="AG87" i="21"/>
  <c r="AG85" i="21"/>
  <c r="AG84" i="21"/>
  <c r="AG83" i="21"/>
  <c r="AG82" i="21"/>
  <c r="AG81" i="21"/>
  <c r="AG80" i="21"/>
  <c r="AG79" i="21"/>
  <c r="AG78" i="21"/>
  <c r="AG77" i="21"/>
  <c r="AG76" i="21"/>
  <c r="AG75" i="21"/>
  <c r="AO74" i="21"/>
  <c r="AO86" i="21"/>
  <c r="AK74" i="21"/>
  <c r="AK86" i="21"/>
  <c r="AG73" i="21"/>
  <c r="AG72" i="21"/>
  <c r="AG71" i="21"/>
  <c r="AG70" i="21"/>
  <c r="AO69" i="21"/>
  <c r="AK69" i="21"/>
  <c r="AG68" i="21"/>
  <c r="AG67" i="21"/>
  <c r="AG66" i="21"/>
  <c r="AG65" i="21"/>
  <c r="AG64" i="21"/>
  <c r="AG63" i="21"/>
  <c r="AG62" i="21"/>
  <c r="AG61" i="21"/>
  <c r="AK59" i="21"/>
  <c r="AG58" i="21"/>
  <c r="AG57" i="21"/>
  <c r="AG56" i="21"/>
  <c r="AO59" i="21"/>
  <c r="AG55" i="21"/>
  <c r="AG54" i="21"/>
  <c r="AO53" i="21"/>
  <c r="AK53" i="21"/>
  <c r="AG52" i="21"/>
  <c r="AG51" i="21"/>
  <c r="AG53" i="21"/>
  <c r="AG49" i="21"/>
  <c r="AG48" i="21"/>
  <c r="AG47" i="21"/>
  <c r="AG46" i="21"/>
  <c r="AG45" i="21"/>
  <c r="AG44" i="21"/>
  <c r="AO43" i="21"/>
  <c r="AO50" i="21"/>
  <c r="AK43" i="21"/>
  <c r="AK50" i="21"/>
  <c r="AG42" i="21"/>
  <c r="AG41" i="21"/>
  <c r="AG40" i="21"/>
  <c r="AG39" i="21"/>
  <c r="AO38" i="21"/>
  <c r="AK38" i="21"/>
  <c r="AG37" i="21"/>
  <c r="AG36" i="21"/>
  <c r="AO35" i="21"/>
  <c r="AK35" i="21"/>
  <c r="AG34" i="21"/>
  <c r="AG33" i="21"/>
  <c r="AG32" i="21"/>
  <c r="AG31" i="21"/>
  <c r="AO29" i="21"/>
  <c r="AK29" i="21"/>
  <c r="AG28" i="21"/>
  <c r="AG27" i="21"/>
  <c r="AG26" i="21"/>
  <c r="AO25" i="21"/>
  <c r="AK25" i="21"/>
  <c r="AG24" i="21"/>
  <c r="AG23" i="21"/>
  <c r="AG22" i="21"/>
  <c r="AG21" i="21"/>
  <c r="AG20" i="21"/>
  <c r="AG19" i="21"/>
  <c r="AG18" i="21"/>
  <c r="AG17" i="21"/>
  <c r="AG16" i="21"/>
  <c r="AG15" i="21"/>
  <c r="AG14" i="21"/>
  <c r="AG13" i="21"/>
  <c r="AG12" i="21"/>
  <c r="AK30" i="21"/>
  <c r="AG109" i="21"/>
  <c r="AK60" i="21"/>
  <c r="AK110" i="21"/>
  <c r="AG74" i="21"/>
  <c r="AG86" i="21"/>
  <c r="AG94" i="21"/>
  <c r="AG99" i="21"/>
  <c r="AG29" i="21"/>
  <c r="AG38" i="21"/>
  <c r="AG43" i="21"/>
  <c r="AG50" i="21"/>
  <c r="AG69" i="21"/>
  <c r="AG35" i="21"/>
  <c r="AO30" i="21"/>
  <c r="AG25" i="21"/>
  <c r="AG59" i="21"/>
  <c r="AO60" i="21"/>
  <c r="AG30" i="21"/>
  <c r="AG60" i="21"/>
  <c r="AO110" i="21"/>
  <c r="AG110" i="21"/>
  <c r="AG37" i="6"/>
  <c r="AG30" i="6"/>
  <c r="AG22" i="6"/>
  <c r="AG19" i="6"/>
  <c r="AG14" i="6"/>
  <c r="AG31" i="6"/>
  <c r="AG40" i="6"/>
  <c r="AG79" i="4"/>
  <c r="AG73" i="4"/>
  <c r="AG67" i="4"/>
  <c r="AG58" i="4"/>
  <c r="AG55" i="4"/>
  <c r="AG61" i="4"/>
  <c r="AG43" i="4"/>
  <c r="AG34" i="4"/>
  <c r="AG45" i="4"/>
  <c r="AG31" i="4"/>
  <c r="AG15" i="4"/>
  <c r="AG19" i="4"/>
  <c r="AG25" i="4"/>
  <c r="AG14" i="20"/>
  <c r="AG21" i="20"/>
  <c r="AG30" i="20"/>
  <c r="AG37" i="20"/>
  <c r="AG80" i="4"/>
  <c r="AG31" i="20"/>
  <c r="AG40" i="20"/>
</calcChain>
</file>

<file path=xl/sharedStrings.xml><?xml version="1.0" encoding="utf-8"?>
<sst xmlns="http://schemas.openxmlformats.org/spreadsheetml/2006/main" count="709" uniqueCount="587">
  <si>
    <t>PIR-törzsszám</t>
  </si>
  <si>
    <t>szektor</t>
  </si>
  <si>
    <t>fejezet</t>
  </si>
  <si>
    <t>cím/alcím</t>
  </si>
  <si>
    <t>a szerv gazdasági vezetője</t>
  </si>
  <si>
    <t>Készítette, ill. felvilágosítást nyújt:</t>
  </si>
  <si>
    <t>.........................................................................( név)</t>
  </si>
  <si>
    <t xml:space="preserve"> A fejezet megnevezése, székhelye:</t>
  </si>
  <si>
    <t>szakágazat</t>
  </si>
  <si>
    <t>....................................................................(telefon)</t>
  </si>
  <si>
    <t>4. számú melléklet a …/2000. (……)Korm. rendelethez</t>
  </si>
  <si>
    <t>02, 06R, 07, 10R, 12, 16, 21, 21R, 34, 35, 40, 43 és 54 űrlapjai a következők szerint módosulnak:]</t>
  </si>
  <si>
    <t>A szerv megnevezése, székhelye:</t>
  </si>
  <si>
    <t>.................................................................................</t>
  </si>
  <si>
    <t>Fejezeti jellemző adatok</t>
  </si>
  <si>
    <t>Szerv számjele</t>
  </si>
  <si>
    <t>..........................................................................................................................................................................</t>
  </si>
  <si>
    <t>típus</t>
  </si>
  <si>
    <t>év</t>
  </si>
  <si>
    <t>hónap</t>
  </si>
  <si>
    <t>naptól</t>
  </si>
  <si>
    <t>napig</t>
  </si>
  <si>
    <t>-</t>
  </si>
  <si>
    <r>
      <t xml:space="preserve"> </t>
    </r>
    <r>
      <rPr>
        <sz val="8.5"/>
        <rFont val="Arial"/>
        <family val="2"/>
        <charset val="238"/>
      </rPr>
      <t>a szerv vezetője</t>
    </r>
  </si>
  <si>
    <t>ELEMI KÖLTSÉGVETÉS</t>
  </si>
  <si>
    <t>Irányító (fejezetet irányító) szerv:</t>
  </si>
  <si>
    <t>Az irányító (fejezetet irányító) szerv részéről jóváhagyta:</t>
  </si>
  <si>
    <t>.............................................................................(aláírás)</t>
  </si>
  <si>
    <t>.....................................................................(név, telefon)</t>
  </si>
  <si>
    <t>a szerv adatszolgáltatási, beszámolási tevékenységeit ellátó költségvetési szerv PIR-törzsszáma</t>
  </si>
  <si>
    <t>K1-K8</t>
  </si>
  <si>
    <t>K8</t>
  </si>
  <si>
    <t>K89</t>
  </si>
  <si>
    <t>K88</t>
  </si>
  <si>
    <t>Felhalmozási célú támogatások az Európai Uniónak</t>
  </si>
  <si>
    <t>K87</t>
  </si>
  <si>
    <t>Lakástámogatás</t>
  </si>
  <si>
    <t>K86</t>
  </si>
  <si>
    <t>Felhalmozási célú visszatérítendő támogatások, kölcsönök nyújtása államháztartáson kívülre</t>
  </si>
  <si>
    <t>K85</t>
  </si>
  <si>
    <t>Felhalmozási célú garancia- és kezességvállalásból származó kifizetés államháztartáson kívülre</t>
  </si>
  <si>
    <t>K84</t>
  </si>
  <si>
    <t>Egyéb felhalmozási célú támogatások államháztartáson belülre</t>
  </si>
  <si>
    <t>K83</t>
  </si>
  <si>
    <t>Felhalmozási célú visszatérítendő támogatások, kölcsönök törlesztése államháztartáson belülre</t>
  </si>
  <si>
    <t>K82</t>
  </si>
  <si>
    <t>Felhalmozási célú visszatérítendő támogatások, kölcsönök nyújtása államháztartáson belülre</t>
  </si>
  <si>
    <t>K81</t>
  </si>
  <si>
    <t>Felhalmozási célú garancia- és kezességvállalásból származó kifizetés államháztartáson belülre</t>
  </si>
  <si>
    <t>K7</t>
  </si>
  <si>
    <t>K74</t>
  </si>
  <si>
    <t>Felújítási célú előzetesen felszámított általános forgalmi adó</t>
  </si>
  <si>
    <t>K73</t>
  </si>
  <si>
    <t>K72</t>
  </si>
  <si>
    <t>Informatikai eszközök felújítása</t>
  </si>
  <si>
    <t>K71</t>
  </si>
  <si>
    <t>Ingatlanok felújítása</t>
  </si>
  <si>
    <t>K6</t>
  </si>
  <si>
    <t>K67</t>
  </si>
  <si>
    <t>Beruházási célú előzetesen felszámított általános forgalmi adó</t>
  </si>
  <si>
    <t>K66</t>
  </si>
  <si>
    <t>Meglévő részesedések növeléséhez kapcsolódó kiadások</t>
  </si>
  <si>
    <t>K65</t>
  </si>
  <si>
    <t>Részesedések beszerzése</t>
  </si>
  <si>
    <t>K64</t>
  </si>
  <si>
    <t>Egyéb tárgyi eszközök beszerzése, létesítése</t>
  </si>
  <si>
    <t>K63</t>
  </si>
  <si>
    <t>Informatikai eszközök beszerzése, létesítése</t>
  </si>
  <si>
    <t>K62</t>
  </si>
  <si>
    <t>Ingatlanok beszerzése, létesítése</t>
  </si>
  <si>
    <t>K61</t>
  </si>
  <si>
    <t>Immateriális javak beszerzése, létesítése</t>
  </si>
  <si>
    <t>K5</t>
  </si>
  <si>
    <t>K513</t>
  </si>
  <si>
    <t>Tartalékok</t>
  </si>
  <si>
    <t>K512</t>
  </si>
  <si>
    <t>Egyéb működési célú támogatások államháztartáson kívülre</t>
  </si>
  <si>
    <t>K511</t>
  </si>
  <si>
    <t>Működési célú támogatások az Európai Uniónak</t>
  </si>
  <si>
    <t>K510</t>
  </si>
  <si>
    <t>Kamattámogatások</t>
  </si>
  <si>
    <t>K509</t>
  </si>
  <si>
    <t>Árkiegészítések, ártámogatások</t>
  </si>
  <si>
    <t>K508</t>
  </si>
  <si>
    <t>Működési célú visszatérítendő támogatások, kölcsönök nyújtása államháztartáson kívülre</t>
  </si>
  <si>
    <t>K507</t>
  </si>
  <si>
    <t>Működési célú garancia- és kezességvállalásból származó kifizetés államháztartáson kívülre</t>
  </si>
  <si>
    <t>K506</t>
  </si>
  <si>
    <t>Egyéb működési célú támogatások államháztartáson belülre</t>
  </si>
  <si>
    <t>K505</t>
  </si>
  <si>
    <t>Működési célú visszatérítendő támogatások, kölcsönök törlesztése államháztartáson belülre</t>
  </si>
  <si>
    <t>K504</t>
  </si>
  <si>
    <t>Működési célú visszatérítendő támogatások, kölcsönök nyújtása államháztartáson belülre</t>
  </si>
  <si>
    <t>K503</t>
  </si>
  <si>
    <t>Működési célú garancia- és kezességvállalásból származó kifizetés államháztartáson belülre</t>
  </si>
  <si>
    <t>K502</t>
  </si>
  <si>
    <t>K5023</t>
  </si>
  <si>
    <t>Egyéb elvonások, befizetések</t>
  </si>
  <si>
    <t>K5022</t>
  </si>
  <si>
    <t>A helyi önkormányzatok törvényi előíráson alapuló befizetései</t>
  </si>
  <si>
    <t>K5021</t>
  </si>
  <si>
    <t>A helyi önkormányzatok előző évi elszámolásából származó kiadások</t>
  </si>
  <si>
    <t>K501</t>
  </si>
  <si>
    <t>Nemzetközi kötelezettségek</t>
  </si>
  <si>
    <t>55</t>
  </si>
  <si>
    <t>K4</t>
  </si>
  <si>
    <t>54</t>
  </si>
  <si>
    <t>K48</t>
  </si>
  <si>
    <t>Egyéb nem intézményi ellátások</t>
  </si>
  <si>
    <t>53</t>
  </si>
  <si>
    <t>K47</t>
  </si>
  <si>
    <t>Intézményi ellátottak pénzbeli juttatásai</t>
  </si>
  <si>
    <t>52</t>
  </si>
  <si>
    <t>K46</t>
  </si>
  <si>
    <t>Lakhatással kapcsolatos ellátások</t>
  </si>
  <si>
    <t>51</t>
  </si>
  <si>
    <t>K45</t>
  </si>
  <si>
    <t>Foglalkoztatással, munkanélküliséggel kapcsolatos ellátások</t>
  </si>
  <si>
    <t>50</t>
  </si>
  <si>
    <t>K44</t>
  </si>
  <si>
    <t>Betegséggel kapcsolatos (nem társadalombiztosítási) ellátások</t>
  </si>
  <si>
    <t>49</t>
  </si>
  <si>
    <t>K43</t>
  </si>
  <si>
    <t>Pénzbeli kárpótlások, kártérítések</t>
  </si>
  <si>
    <t>48</t>
  </si>
  <si>
    <t>K42</t>
  </si>
  <si>
    <t>Családi támogatások</t>
  </si>
  <si>
    <t>47</t>
  </si>
  <si>
    <t>K41</t>
  </si>
  <si>
    <t>Társadalombiztosítási ellátások</t>
  </si>
  <si>
    <t>46</t>
  </si>
  <si>
    <t>K3</t>
  </si>
  <si>
    <t>45</t>
  </si>
  <si>
    <t>K35</t>
  </si>
  <si>
    <t>44</t>
  </si>
  <si>
    <t>K355</t>
  </si>
  <si>
    <t>Egyéb dologi kiadások</t>
  </si>
  <si>
    <t>43</t>
  </si>
  <si>
    <t>K354</t>
  </si>
  <si>
    <t>Egyéb pénzügyi műveletek kiadásai</t>
  </si>
  <si>
    <t>42</t>
  </si>
  <si>
    <t>K353</t>
  </si>
  <si>
    <t>41</t>
  </si>
  <si>
    <t>K352</t>
  </si>
  <si>
    <t>40</t>
  </si>
  <si>
    <t>K351</t>
  </si>
  <si>
    <t>Működési célú előzetesen felszámított általános forgalmi adó</t>
  </si>
  <si>
    <t>39</t>
  </si>
  <si>
    <t>K34</t>
  </si>
  <si>
    <t>38</t>
  </si>
  <si>
    <t>K342</t>
  </si>
  <si>
    <t>Reklám- és propagandakiadások</t>
  </si>
  <si>
    <t>37</t>
  </si>
  <si>
    <t>K341</t>
  </si>
  <si>
    <t>Kiküldetések kiadásai</t>
  </si>
  <si>
    <t>36</t>
  </si>
  <si>
    <t>K33</t>
  </si>
  <si>
    <t>35</t>
  </si>
  <si>
    <t>K337</t>
  </si>
  <si>
    <t>Egyéb szolgáltatások</t>
  </si>
  <si>
    <t>34</t>
  </si>
  <si>
    <t>K336</t>
  </si>
  <si>
    <t>33</t>
  </si>
  <si>
    <t>K335</t>
  </si>
  <si>
    <t>Közvetített szolgáltatások</t>
  </si>
  <si>
    <t>32</t>
  </si>
  <si>
    <t>K334</t>
  </si>
  <si>
    <t>Karbantartási, kisjavítási szolgáltatások</t>
  </si>
  <si>
    <t>31</t>
  </si>
  <si>
    <t>K333</t>
  </si>
  <si>
    <t>Bérleti és lízing díjak</t>
  </si>
  <si>
    <t>30</t>
  </si>
  <si>
    <t>K332</t>
  </si>
  <si>
    <t>Vásárolt élelmezés</t>
  </si>
  <si>
    <t>29</t>
  </si>
  <si>
    <t>K331</t>
  </si>
  <si>
    <t>28</t>
  </si>
  <si>
    <t>K32</t>
  </si>
  <si>
    <t>Kommunikációs szolgáltatások (=25+26)</t>
  </si>
  <si>
    <t>27</t>
  </si>
  <si>
    <t>K322</t>
  </si>
  <si>
    <t>Egyéb kommunikációs szolgáltatások</t>
  </si>
  <si>
    <t>26</t>
  </si>
  <si>
    <t>K321</t>
  </si>
  <si>
    <t>Informatikai szolgáltatások igénybevétele</t>
  </si>
  <si>
    <t>25</t>
  </si>
  <si>
    <t>K31</t>
  </si>
  <si>
    <t>Készletbeszerzés (=21+22+23)</t>
  </si>
  <si>
    <t>24</t>
  </si>
  <si>
    <t>K313</t>
  </si>
  <si>
    <t>Árubeszerzés</t>
  </si>
  <si>
    <t>23</t>
  </si>
  <si>
    <t>K312</t>
  </si>
  <si>
    <t>Üzemeltetési anyagok beszerzése</t>
  </si>
  <si>
    <t>22</t>
  </si>
  <si>
    <t>K311</t>
  </si>
  <si>
    <t>Szakmai anyagok beszerzése</t>
  </si>
  <si>
    <t>21</t>
  </si>
  <si>
    <t>K2</t>
  </si>
  <si>
    <t>20</t>
  </si>
  <si>
    <t>K1</t>
  </si>
  <si>
    <t>Személyi juttatások (=14+18)</t>
  </si>
  <si>
    <t>19</t>
  </si>
  <si>
    <t>K12</t>
  </si>
  <si>
    <t>Külső személyi juttatások (=15+16+17)</t>
  </si>
  <si>
    <t>18</t>
  </si>
  <si>
    <t>K123</t>
  </si>
  <si>
    <t>Egyéb külső személyi juttatások</t>
  </si>
  <si>
    <t>17</t>
  </si>
  <si>
    <t>K122</t>
  </si>
  <si>
    <t>Munkavégzésre irányuló egyéb jogviszonyban nem saját foglalkoztatottnak fizetett juttatások</t>
  </si>
  <si>
    <t>16</t>
  </si>
  <si>
    <t>K121</t>
  </si>
  <si>
    <t>Választott tisztségviselők juttatásai</t>
  </si>
  <si>
    <t>15</t>
  </si>
  <si>
    <t>K11</t>
  </si>
  <si>
    <t>Foglalkoztatottak személyi juttatásai (=01+…+13)</t>
  </si>
  <si>
    <t>14</t>
  </si>
  <si>
    <t>K1113</t>
  </si>
  <si>
    <t>Foglalkoztatottak egyéb személyi juttatásai</t>
  </si>
  <si>
    <t>13</t>
  </si>
  <si>
    <t>K1112</t>
  </si>
  <si>
    <t>Szociális támogatások</t>
  </si>
  <si>
    <t>12</t>
  </si>
  <si>
    <t>K1111</t>
  </si>
  <si>
    <t>Lakhatási támogatások</t>
  </si>
  <si>
    <t>11</t>
  </si>
  <si>
    <t>K1110</t>
  </si>
  <si>
    <t>Egyéb költségtérítések</t>
  </si>
  <si>
    <t>10</t>
  </si>
  <si>
    <t>K1109</t>
  </si>
  <si>
    <t>Közlekedési költségtérítés</t>
  </si>
  <si>
    <t>09</t>
  </si>
  <si>
    <t>K1108</t>
  </si>
  <si>
    <t>Ruházati költségtérítés</t>
  </si>
  <si>
    <t>08</t>
  </si>
  <si>
    <t>K1107</t>
  </si>
  <si>
    <t>Béren kívüli juttatások</t>
  </si>
  <si>
    <t>07</t>
  </si>
  <si>
    <t>K1106</t>
  </si>
  <si>
    <t>Jubileumi jutalom</t>
  </si>
  <si>
    <t>06</t>
  </si>
  <si>
    <t>K1105</t>
  </si>
  <si>
    <t>Végkielégítés</t>
  </si>
  <si>
    <t>05</t>
  </si>
  <si>
    <t>K1104</t>
  </si>
  <si>
    <t>Készenléti, ügyeleti, helyettesítési díj, túlóra, túlszolgálat</t>
  </si>
  <si>
    <t>04</t>
  </si>
  <si>
    <t>K1103</t>
  </si>
  <si>
    <t>Céljuttatás, projektprémium</t>
  </si>
  <si>
    <t>03</t>
  </si>
  <si>
    <t>K1102</t>
  </si>
  <si>
    <t>Normatív jutalmak</t>
  </si>
  <si>
    <t>02</t>
  </si>
  <si>
    <t>K1101</t>
  </si>
  <si>
    <t>Törvény szerinti illetmények, munkabérek</t>
  </si>
  <si>
    <t>01</t>
  </si>
  <si>
    <t>4.</t>
  </si>
  <si>
    <t>3.</t>
  </si>
  <si>
    <t>2.</t>
  </si>
  <si>
    <t>1.</t>
  </si>
  <si>
    <t>Előirányzat</t>
  </si>
  <si>
    <t>Rovat
száma</t>
  </si>
  <si>
    <t>Rovat megnevezése</t>
  </si>
  <si>
    <t>Sor-
szám</t>
  </si>
  <si>
    <t>forintban</t>
  </si>
  <si>
    <t>űrlap</t>
  </si>
  <si>
    <t>Megnevezés</t>
  </si>
  <si>
    <t>ÁHT azonosító</t>
  </si>
  <si>
    <t>K1-K8. Költségvetési kiadások</t>
  </si>
  <si>
    <t>B1-B7</t>
  </si>
  <si>
    <t>68</t>
  </si>
  <si>
    <t>B7</t>
  </si>
  <si>
    <t>67</t>
  </si>
  <si>
    <t>B75</t>
  </si>
  <si>
    <t>Egyéb felhalmozási célú átvett pénzeszközök</t>
  </si>
  <si>
    <t>66</t>
  </si>
  <si>
    <t>B74</t>
  </si>
  <si>
    <t>Felhalmozási célú visszatérítendő támogatások, kölcsönök visszatérülése államháztartáson kívülről</t>
  </si>
  <si>
    <t>65</t>
  </si>
  <si>
    <t>B73</t>
  </si>
  <si>
    <t>Felhalmozási célú visszatérítendő támogatások, kölcsönök visszatérülése kormányoktól és más nemzetközi szervezetektől</t>
  </si>
  <si>
    <t>64</t>
  </si>
  <si>
    <t>B72</t>
  </si>
  <si>
    <t>Felhalmozási célú visszatérítendő támogatások, kölcsönök visszatérülése az Európai Uniótól</t>
  </si>
  <si>
    <t>63</t>
  </si>
  <si>
    <t>B71</t>
  </si>
  <si>
    <t>Felhalmozási célú garancia- és kezességvállalásból származó megtérülések államháztartáson kívülről</t>
  </si>
  <si>
    <t>62</t>
  </si>
  <si>
    <t>B6</t>
  </si>
  <si>
    <t>61</t>
  </si>
  <si>
    <t>B65</t>
  </si>
  <si>
    <t>Egyéb működési célú átvett pénzeszközök</t>
  </si>
  <si>
    <t>60</t>
  </si>
  <si>
    <t>B64</t>
  </si>
  <si>
    <t>Működési célú visszatérítendő támogatások, kölcsönök visszatérülése államháztartáson kívülről</t>
  </si>
  <si>
    <t>59</t>
  </si>
  <si>
    <t>B63</t>
  </si>
  <si>
    <t>Működési célú visszatérítendő támogatások, kölcsönök visszatérülése kormányoktól és más nemzetközi szervezetektől</t>
  </si>
  <si>
    <t>58</t>
  </si>
  <si>
    <t>B62</t>
  </si>
  <si>
    <t>Működési célú visszatérítendő támogatások, kölcsönök visszatérülése az Európai Uniótól</t>
  </si>
  <si>
    <t>57</t>
  </si>
  <si>
    <t>B61</t>
  </si>
  <si>
    <t>Működési célú garancia- és kezességvállalásból származó megtérülések államháztartáson kívülről</t>
  </si>
  <si>
    <t>56</t>
  </si>
  <si>
    <t>B5</t>
  </si>
  <si>
    <t>B55</t>
  </si>
  <si>
    <t>Részesedések megszűnéséhez kapcsolódó bevételek</t>
  </si>
  <si>
    <t>B54</t>
  </si>
  <si>
    <t>Részesedések értékesítése</t>
  </si>
  <si>
    <t>B53</t>
  </si>
  <si>
    <t>Egyéb tárgyi eszközök értékesítése</t>
  </si>
  <si>
    <t>B52</t>
  </si>
  <si>
    <t>Ingatlanok értékesítése</t>
  </si>
  <si>
    <t>B51</t>
  </si>
  <si>
    <t>Immateriális javak értékesítése</t>
  </si>
  <si>
    <t>B4</t>
  </si>
  <si>
    <t>B411</t>
  </si>
  <si>
    <t>Egyéb működési bevételek</t>
  </si>
  <si>
    <t>B410</t>
  </si>
  <si>
    <t>Biztosító által fizetett kártérítés</t>
  </si>
  <si>
    <t>B409</t>
  </si>
  <si>
    <t>B4092</t>
  </si>
  <si>
    <t>Más egyéb pénzügyi műveletek bevételei</t>
  </si>
  <si>
    <t>B4091</t>
  </si>
  <si>
    <t>Részesedésekből származó pénzügyi műveletek bevételei</t>
  </si>
  <si>
    <t>B408</t>
  </si>
  <si>
    <t>B4082</t>
  </si>
  <si>
    <t>Egyéb kapott (járó) kamatok és kamatjellegű bevételek</t>
  </si>
  <si>
    <t>B4081</t>
  </si>
  <si>
    <t>Befektetett pénzügyi eszközökből származó bevételek</t>
  </si>
  <si>
    <t>B407</t>
  </si>
  <si>
    <t>Általános forgalmi adó visszatérítése</t>
  </si>
  <si>
    <t>B406</t>
  </si>
  <si>
    <t>Kiszámlázott általános forgalmi adó</t>
  </si>
  <si>
    <t>B405</t>
  </si>
  <si>
    <t>Ellátási díjak</t>
  </si>
  <si>
    <t>B404</t>
  </si>
  <si>
    <t>Tulajdonosi bevételek</t>
  </si>
  <si>
    <t>B403</t>
  </si>
  <si>
    <t>Közvetített szolgáltatások ellenértéke</t>
  </si>
  <si>
    <t>B402</t>
  </si>
  <si>
    <t>Szolgáltatások ellenértéke</t>
  </si>
  <si>
    <t>B401</t>
  </si>
  <si>
    <t>Készletértékesítés ellenértéke</t>
  </si>
  <si>
    <t>B3</t>
  </si>
  <si>
    <t>B36</t>
  </si>
  <si>
    <t>B35</t>
  </si>
  <si>
    <t>B355</t>
  </si>
  <si>
    <t>B354</t>
  </si>
  <si>
    <t>Gépjárműadók</t>
  </si>
  <si>
    <t>B353</t>
  </si>
  <si>
    <t>B352</t>
  </si>
  <si>
    <t>B351</t>
  </si>
  <si>
    <t>B34</t>
  </si>
  <si>
    <t>B33</t>
  </si>
  <si>
    <t>Bérhez és foglalkoztatáshoz kapcsolódó adók</t>
  </si>
  <si>
    <t>B32</t>
  </si>
  <si>
    <t>Szociális hozzájárulási adó és járulékok</t>
  </si>
  <si>
    <t>B31</t>
  </si>
  <si>
    <t>B312</t>
  </si>
  <si>
    <t>B311</t>
  </si>
  <si>
    <t>Magánszemélyek jövedelemadói</t>
  </si>
  <si>
    <t>B2</t>
  </si>
  <si>
    <t>B25</t>
  </si>
  <si>
    <t>Egyéb felhalmozási célú támogatások bevételei államháztartáson belülről</t>
  </si>
  <si>
    <t>B24</t>
  </si>
  <si>
    <t>Felhalmozási célú visszatérítendő támogatások, kölcsönök igénybevétele államháztartáson belülről</t>
  </si>
  <si>
    <t>B23</t>
  </si>
  <si>
    <t>Felhalmozási célú visszatérítendő támogatások, kölcsönök visszatérülése államháztartáson belülről</t>
  </si>
  <si>
    <t>B22</t>
  </si>
  <si>
    <t>Felhalmozási célú garancia- és kezességvállalásból származó megtérülések államháztartáson belülről</t>
  </si>
  <si>
    <t>B21</t>
  </si>
  <si>
    <t>Felhalmozási célú önkormányzati támogatások</t>
  </si>
  <si>
    <t>B1</t>
  </si>
  <si>
    <t>B16</t>
  </si>
  <si>
    <t>Egyéb működési célú támogatások bevételei államháztartáson belülről</t>
  </si>
  <si>
    <t>B15</t>
  </si>
  <si>
    <t>Működési célú visszatérítendő támogatások, kölcsönök igénybevétele államháztartáson belülről</t>
  </si>
  <si>
    <t>B14</t>
  </si>
  <si>
    <t>Működési célú visszatérítendő támogatások, kölcsönök visszatérülése államháztartáson belülről</t>
  </si>
  <si>
    <t>B13</t>
  </si>
  <si>
    <t>Működési célú garancia- és kezességvállalásból származó megtérülések államháztartáson belülről</t>
  </si>
  <si>
    <t>B12</t>
  </si>
  <si>
    <t>Elvonások és befizetések bevételei</t>
  </si>
  <si>
    <t>B11</t>
  </si>
  <si>
    <t>B116</t>
  </si>
  <si>
    <t>Elszámolásból származó bevételek</t>
  </si>
  <si>
    <t>B115</t>
  </si>
  <si>
    <t>Működési célú költségvetési támogatások és kiegészítő támogatások</t>
  </si>
  <si>
    <t>B114</t>
  </si>
  <si>
    <t>Települési önkormányzatok kulturális feladatainak támogatása</t>
  </si>
  <si>
    <t>B113</t>
  </si>
  <si>
    <t>B112</t>
  </si>
  <si>
    <t>Települési önkormányzatok egyes köznevelési feladatainak támogatása</t>
  </si>
  <si>
    <t>B111</t>
  </si>
  <si>
    <t>Helyi önkormányzatok működésének általános támogatása</t>
  </si>
  <si>
    <t>B1-B7. Költségvetési bevételek</t>
  </si>
  <si>
    <t>K9</t>
  </si>
  <si>
    <t>Finanszírozási kiadások (=21+27+28+29)</t>
  </si>
  <si>
    <t>K94</t>
  </si>
  <si>
    <t>Váltókiadások</t>
  </si>
  <si>
    <t>K93</t>
  </si>
  <si>
    <t>Adóssághoz nem kapcsolódó származékos ügyletek kiadásai</t>
  </si>
  <si>
    <t>K92</t>
  </si>
  <si>
    <t>Külföldi finanszírozás kiadásai (=22+…+26)</t>
  </si>
  <si>
    <t>K925</t>
  </si>
  <si>
    <t>Hitelek, kölcsönök törlesztése külföldi pénzintézeteknek</t>
  </si>
  <si>
    <t>K924</t>
  </si>
  <si>
    <t>Hitelek, kölcsönök törlesztése külföldi kormányoknak és nemzetközi szervezeteknek</t>
  </si>
  <si>
    <t>K923</t>
  </si>
  <si>
    <t>Külföldi értékpapírok beváltása</t>
  </si>
  <si>
    <t>K922</t>
  </si>
  <si>
    <t>Befektetési célú külföldi értékpapírok vásárlása</t>
  </si>
  <si>
    <t>K921</t>
  </si>
  <si>
    <t>Forgatási célú külföldi értékpapírok vásárlása</t>
  </si>
  <si>
    <t>K91</t>
  </si>
  <si>
    <t>Belföldi finanszírozás kiadásai (=04+11+…+17+20)</t>
  </si>
  <si>
    <t>K919</t>
  </si>
  <si>
    <t>Tulajdonosi kölcsönök kiadásai (=18+19)</t>
  </si>
  <si>
    <t>K9192</t>
  </si>
  <si>
    <t>Rövid lejáratú tulajdonosi kölcsönök kiadásai</t>
  </si>
  <si>
    <t>K9191</t>
  </si>
  <si>
    <t>Hosszú lejáratú tulajdonosi kölcsönök kiadásai</t>
  </si>
  <si>
    <t>K918</t>
  </si>
  <si>
    <t>Központi költségvetés sajátos finanszírozási kiadásai</t>
  </si>
  <si>
    <t>K917</t>
  </si>
  <si>
    <t>Pénzügyi lízing kiadásai</t>
  </si>
  <si>
    <t>K916</t>
  </si>
  <si>
    <t>Pénzeszközök lekötött bankbetétként elhelyezése</t>
  </si>
  <si>
    <t>K915</t>
  </si>
  <si>
    <t>K914</t>
  </si>
  <si>
    <t>Államháztartáson belüli megelőlegezések visszafizetése</t>
  </si>
  <si>
    <t>K913</t>
  </si>
  <si>
    <t>Államháztartáson belüli megelőlegezések folyósítása</t>
  </si>
  <si>
    <t>K912</t>
  </si>
  <si>
    <t>Belföldi értékpapírok kiadásai (=05+…+10)</t>
  </si>
  <si>
    <t>K9126</t>
  </si>
  <si>
    <t>Éven túli lejáratú belföldi értékpapírok beváltása</t>
  </si>
  <si>
    <t>K9125</t>
  </si>
  <si>
    <t>Belföldi kötvények beváltása</t>
  </si>
  <si>
    <t>K9124</t>
  </si>
  <si>
    <t>Éven belüli lejáratú belföldi értékpapírok beváltása</t>
  </si>
  <si>
    <t>K9123</t>
  </si>
  <si>
    <t>Kincstárjegyek beváltása</t>
  </si>
  <si>
    <t>K9122</t>
  </si>
  <si>
    <t>Befektetési célú belföldi értékpapírok vásárlása</t>
  </si>
  <si>
    <t>K9121</t>
  </si>
  <si>
    <t>Forgatási célú belföldi értékpapírok vásárlása</t>
  </si>
  <si>
    <t>K911</t>
  </si>
  <si>
    <t>Hitel-, kölcsöntörlesztés államháztartáson kívülre (=01+02+03)</t>
  </si>
  <si>
    <t>K9113</t>
  </si>
  <si>
    <t>Rövid lejáratú hitelek, kölcsönök törlesztése pénzügyi vállalkozásnak</t>
  </si>
  <si>
    <t>K9112</t>
  </si>
  <si>
    <t>Likviditási célú hitelek, kölcsönök törlesztése pénzügyi vállalkozásnak</t>
  </si>
  <si>
    <t>K9111</t>
  </si>
  <si>
    <t>Hosszú lejáratú hitelek, kölcsönök törlesztése pénzügyi vállalkozásnak</t>
  </si>
  <si>
    <t>K9. Finanszírozási kiadások</t>
  </si>
  <si>
    <t>B8</t>
  </si>
  <si>
    <t>Finanszírozási bevételek (=21+27+28+29)</t>
  </si>
  <si>
    <t>B84</t>
  </si>
  <si>
    <t>Váltóbevételek</t>
  </si>
  <si>
    <t>B83</t>
  </si>
  <si>
    <t>Adóssághoz nem kapcsolódó származékos ügyletek bevételei</t>
  </si>
  <si>
    <t>B82</t>
  </si>
  <si>
    <t>Külföldi finanszírozás bevételei (=22+…+26)</t>
  </si>
  <si>
    <t>B825</t>
  </si>
  <si>
    <t>Hitelek, kölcsönök felvétele külföldi pénzintézetektől</t>
  </si>
  <si>
    <t>B824</t>
  </si>
  <si>
    <t>Hitelek, kölcsönök felvétele külföldi kormányoktól és nemzetközi szervezetektől</t>
  </si>
  <si>
    <t>B823</t>
  </si>
  <si>
    <t>Külföldi értékpapírok kibocsátása</t>
  </si>
  <si>
    <t>B822</t>
  </si>
  <si>
    <t>Befektetési célú külföldi értékpapírok beváltása, értékesítése</t>
  </si>
  <si>
    <t>B821</t>
  </si>
  <si>
    <t>Forgatási célú külföldi értékpapírok beváltása, értékesítése</t>
  </si>
  <si>
    <t>B81</t>
  </si>
  <si>
    <t>Belföldi finanszírozás bevételei (=04+09+12+…+17+20)</t>
  </si>
  <si>
    <t>B819</t>
  </si>
  <si>
    <t>Tulajdonosi kölcsönök bevételei (=18+19)</t>
  </si>
  <si>
    <t>B8192</t>
  </si>
  <si>
    <t>Rövid lejáratú tulajdonosi kölcsönök bevételei</t>
  </si>
  <si>
    <t>B8191</t>
  </si>
  <si>
    <t>Hosszú lejáratú tulajdonosi kölcsönök bevételei</t>
  </si>
  <si>
    <t>B818</t>
  </si>
  <si>
    <t>Központi költségvetés sajátos finanszírozási bevételei</t>
  </si>
  <si>
    <t>B817</t>
  </si>
  <si>
    <t>Lekötött bankbetétek megszüntetése</t>
  </si>
  <si>
    <t>B816</t>
  </si>
  <si>
    <t>Központi, irányító szervi támogatás</t>
  </si>
  <si>
    <t>B815</t>
  </si>
  <si>
    <t>Államháztartáson belüli megelőlegezések törlesztése</t>
  </si>
  <si>
    <t>B814</t>
  </si>
  <si>
    <t>Államháztartáson belüli megelőlegezések</t>
  </si>
  <si>
    <t>B813</t>
  </si>
  <si>
    <t>Maradvány igénybevétele (=10+11)</t>
  </si>
  <si>
    <t>B8132</t>
  </si>
  <si>
    <t>Előző év vállalkozási maradványának igénybevétele</t>
  </si>
  <si>
    <t>B8131</t>
  </si>
  <si>
    <t>Előző év költségvetési maradványának igénybevétele</t>
  </si>
  <si>
    <t>B812</t>
  </si>
  <si>
    <t>Belföldi értékpapírok bevételei (=05+..+08)</t>
  </si>
  <si>
    <t>B8124</t>
  </si>
  <si>
    <t>Éven túli lejáratú belföldi értékpapírok kibocsátása</t>
  </si>
  <si>
    <t>B8123</t>
  </si>
  <si>
    <t>Befektetési célú belföldi értékpapírok beváltása, értékesítése</t>
  </si>
  <si>
    <t>B8122</t>
  </si>
  <si>
    <t>Éven belüli lejáratú belföldi értékpapírok kibocsátása</t>
  </si>
  <si>
    <t>B8121</t>
  </si>
  <si>
    <t>Forgatási célú belföldi értékpapírok beváltása, értékesítése</t>
  </si>
  <si>
    <t>B811</t>
  </si>
  <si>
    <t>Hitel-, kölcsönfelvétel pénzügyi vállalkozástól (=01+02+03)</t>
  </si>
  <si>
    <t>B8113</t>
  </si>
  <si>
    <t>Rövid lejáratú hitelek, kölcsönök felvétele pénzügyi vállalkozástól</t>
  </si>
  <si>
    <t>B8112</t>
  </si>
  <si>
    <t>Likviditási célú hitelek, kölcsönök felvétele pénzügyi vállalkozástól</t>
  </si>
  <si>
    <t>B8111</t>
  </si>
  <si>
    <t>Hosszú lejáratú hitelek, kölcsönök felvétele pénzügyi vállalkozástól</t>
  </si>
  <si>
    <t>B8. Finanszírozási bevételek</t>
  </si>
  <si>
    <t>69</t>
  </si>
  <si>
    <t>70</t>
  </si>
  <si>
    <t>Települési önkormányzatok egyes szociális és gyermekjóléti feladatainak támogatása</t>
  </si>
  <si>
    <t>B1131</t>
  </si>
  <si>
    <t>Települési önkormányzatok gyermekétkeztetési feladatainak támogatása</t>
  </si>
  <si>
    <t>B1132</t>
  </si>
  <si>
    <t>Települési önkormányzatok szociális gyermekjóléti és gyermekétkeztetési feladatainak támogatása (=03+04)</t>
  </si>
  <si>
    <t>Működési célú átvett pénzeszközök (=58+…+62)</t>
  </si>
  <si>
    <t>Felhalmozási célú átvett pénzeszközök (=64+…+68)</t>
  </si>
  <si>
    <t>Költségvetési bevételek (=15+21+35+51+57+63+69)</t>
  </si>
  <si>
    <t>Felhalmozási bevételek (=52+…+56)</t>
  </si>
  <si>
    <t xml:space="preserve">Termékek és szolgáltatások adói (=28+…+32) </t>
  </si>
  <si>
    <t>Közhatalmi bevételek (=24+...+27+33+34)</t>
  </si>
  <si>
    <t>Kamatbevételek és más nyereségjellegű bevételek (=43+44)</t>
  </si>
  <si>
    <t>Egyéb pénzügyi műveletek bevételei (=46+47)</t>
  </si>
  <si>
    <t>Működési bevételek (=36+…+42+45+48+...+50)</t>
  </si>
  <si>
    <t>Önkormányzatok működési támogatásai (=01+02+05+…+08)</t>
  </si>
  <si>
    <t>Működési célú támogatások államháztartáson belülről (=09+…+14)</t>
  </si>
  <si>
    <t>Felhalmozási célú támogatások államháztartáson belülről (=16+…+20)</t>
  </si>
  <si>
    <t>Jövedelemadók (=22+23)</t>
  </si>
  <si>
    <t>5.</t>
  </si>
  <si>
    <t>6.</t>
  </si>
  <si>
    <t xml:space="preserve">[A 217/1998. (XII.30.)Korm. rendelet 2. számú mellékletének fedőlapjai, továbbá a </t>
  </si>
  <si>
    <t>................................................................................., .............év..............................................hó..............nap</t>
  </si>
  <si>
    <t>Munkaadókat terhelő járulékok és szociális hozzájárulási adó</t>
  </si>
  <si>
    <t>Fizetendő általános forgalmi adó</t>
  </si>
  <si>
    <t>Kamatkiadások</t>
  </si>
  <si>
    <t>Szakmai tevékenységet segítő szolgáltatások</t>
  </si>
  <si>
    <t>Egyéb tárgyi eszközök felújítása</t>
  </si>
  <si>
    <t>Egyéb felhalmozási célú támogatások államháztartáson kívülre</t>
  </si>
  <si>
    <t>Társaságok jövedelemadói</t>
  </si>
  <si>
    <t>Vagyoni tipusú adók</t>
  </si>
  <si>
    <t>Értékesítési és forgalmi adók</t>
  </si>
  <si>
    <t>Fogyasztási adók</t>
  </si>
  <si>
    <t>Pénzügyi monopóliumok nyereségét terhelő adók</t>
  </si>
  <si>
    <t>Egyéb áruhasználati és szolgáltatási adók</t>
  </si>
  <si>
    <t>Egyéb közhatalmi bevételek</t>
  </si>
  <si>
    <t>Forrás</t>
  </si>
  <si>
    <t>Bevétel</t>
  </si>
  <si>
    <t>Támogatás</t>
  </si>
  <si>
    <t>K3311</t>
  </si>
  <si>
    <t>K3312</t>
  </si>
  <si>
    <t>K3313</t>
  </si>
  <si>
    <t>K3314</t>
  </si>
  <si>
    <t>Villamosenergia szolgáltatás díja</t>
  </si>
  <si>
    <t>Gázenergia szolgáltatás díja</t>
  </si>
  <si>
    <t>Távhő- és melegvíz szolgáltatás díja</t>
  </si>
  <si>
    <t>Víz- és csatorna szolgáltatás díja</t>
  </si>
  <si>
    <t>cím-alcím</t>
  </si>
  <si>
    <t>Közüzemi díjak (=28+29+30+31)</t>
  </si>
  <si>
    <t>Szolgáltatási kiadások (=32+…+38)</t>
  </si>
  <si>
    <t>Kiküldetések, reklám- és propagandakiadások (=40+41)</t>
  </si>
  <si>
    <t>Különféle befizetések és egyéb dologi kiadások (=43+…+47)</t>
  </si>
  <si>
    <t>Dologi kiadások (=24+27+39+42+48)</t>
  </si>
  <si>
    <t>Ellátottak pénzbeli juttatásai (=50+…+57)</t>
  </si>
  <si>
    <t>Elvonások és befizetések (=60+61+62)</t>
  </si>
  <si>
    <t>Egyéb működési célú kiadások (=59+63+…+74)</t>
  </si>
  <si>
    <t>Felújítások (=84+…+87)</t>
  </si>
  <si>
    <t>Egyéb felhalmozási célú kiadások (=89+…+97)</t>
  </si>
  <si>
    <t>Költségvetési kiadások (=19+20+49+58+75+83+88+98)</t>
  </si>
  <si>
    <r>
      <t>Központi, irányító szervi támogatás</t>
    </r>
    <r>
      <rPr>
        <sz val="10"/>
        <rFont val="Arial"/>
        <family val="2"/>
        <charset val="238"/>
      </rPr>
      <t xml:space="preserve"> folyósítása</t>
    </r>
  </si>
  <si>
    <t>Beruházások (=76+…+82)</t>
  </si>
  <si>
    <t>Belügyminisztérium</t>
  </si>
  <si>
    <t>XIV. Belügyminisztérium fejezet, 1051 Budapest, József Attila u. 2-4.</t>
  </si>
  <si>
    <t>Gyermekvédelmi Központ Baranya Vármegye</t>
  </si>
  <si>
    <t>GYERMEKVÉDELMI KÖZPONT BARANYA VÁRMEGYE</t>
  </si>
  <si>
    <t>7621 Pécs, Király u. 33. fszt.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</si>
</sst>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
    <numFmt numFmtId="166" formatCode="0__"/>
  </numFmts>
  <fonts count="28" x14ac:knownFonts="1">
    <font>
      <sz val="10"/>
      <name val="MS Sans Serif"/>
      <charset val="238"/>
    </font>
    <font>
      <sz val="10"/>
      <name val="MS Sans Serif"/>
      <family val="2"/>
      <charset val="238"/>
    </font>
    <font>
      <sz val="10"/>
      <name val="Times New Roman CE"/>
      <charset val="238"/>
    </font>
    <font>
      <sz val="10"/>
      <color indexed="8"/>
      <name val="Arial"/>
      <family val="2"/>
      <charset val="238"/>
    </font>
    <font>
      <sz val="10"/>
      <name val="Arial"/>
      <family val="2"/>
      <charset val="238"/>
    </font>
    <font>
      <b/>
      <sz val="10"/>
      <color indexed="8"/>
      <name val="Arial"/>
      <family val="2"/>
      <charset val="238"/>
    </font>
    <font>
      <i/>
      <u/>
      <sz val="10"/>
      <name val="Arial"/>
      <family val="2"/>
      <charset val="238"/>
    </font>
    <font>
      <i/>
      <sz val="10"/>
      <name val="Arial"/>
      <family val="2"/>
      <charset val="238"/>
    </font>
    <font>
      <i/>
      <sz val="14"/>
      <name val="Arial"/>
      <family val="2"/>
      <charset val="238"/>
    </font>
    <font>
      <sz val="8.5"/>
      <name val="Arial"/>
      <family val="2"/>
      <charset val="238"/>
    </font>
    <font>
      <sz val="13"/>
      <color indexed="8"/>
      <name val="Arial"/>
      <family val="2"/>
      <charset val="238"/>
    </font>
    <font>
      <sz val="12"/>
      <color indexed="8"/>
      <name val="Arial"/>
      <family val="2"/>
      <charset val="238"/>
    </font>
    <font>
      <b/>
      <sz val="18"/>
      <name val="Arial"/>
      <family val="2"/>
      <charset val="238"/>
    </font>
    <font>
      <b/>
      <sz val="18"/>
      <color indexed="8"/>
      <name val="Arial"/>
      <family val="2"/>
      <charset val="238"/>
    </font>
    <font>
      <sz val="10"/>
      <name val="Arial CE"/>
      <charset val="238"/>
    </font>
    <font>
      <b/>
      <sz val="10"/>
      <name val="Arial"/>
      <family val="2"/>
      <charset val="238"/>
    </font>
    <font>
      <sz val="10"/>
      <color indexed="10"/>
      <name val="Arial"/>
      <family val="2"/>
      <charset val="238"/>
    </font>
    <font>
      <sz val="10"/>
      <color indexed="8"/>
      <name val="MS Sans Serif"/>
      <family val="2"/>
      <charset val="238"/>
    </font>
    <font>
      <sz val="10"/>
      <name val="Arial"/>
      <family val="2"/>
      <charset val="238"/>
    </font>
    <font>
      <sz val="10"/>
      <name val="Arial"/>
      <family val="2"/>
    </font>
    <font>
      <sz val="10"/>
      <color indexed="8"/>
      <name val="MS Sans Serif"/>
      <family val="2"/>
    </font>
    <font>
      <sz val="10"/>
      <color rgb="FFFF0000"/>
      <name val="Arial"/>
      <family val="2"/>
      <charset val="238"/>
    </font>
    <font>
      <strike/>
      <sz val="10"/>
      <color rgb="FFFF0000"/>
      <name val="Arial"/>
      <family val="2"/>
      <charset val="238"/>
    </font>
    <font>
      <strike/>
      <sz val="8.5"/>
      <color rgb="FFFF0000"/>
      <name val="Arial"/>
      <family val="2"/>
      <charset val="238"/>
    </font>
    <font>
      <strike/>
      <sz val="13"/>
      <color rgb="FFFF0000"/>
      <name val="Arial"/>
      <family val="2"/>
      <charset val="238"/>
    </font>
    <font>
      <strike/>
      <sz val="12"/>
      <color rgb="FFFF0000"/>
      <name val="Arial"/>
      <family val="2"/>
      <charset val="238"/>
    </font>
    <font>
      <b/>
      <u/>
      <sz val="10"/>
      <color rgb="FFFF0000"/>
      <name val="Arial"/>
      <family val="2"/>
      <charset val="238"/>
    </font>
    <font>
      <b/>
      <u/>
      <sz val="10"/>
      <color indexed="10"/>
      <name val="Arial"/>
      <family val="2"/>
      <charset val="23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4" fillId="0" borderId="0"/>
    <xf numFmtId="0" fontId="19" fillId="0" borderId="0"/>
    <xf numFmtId="0" fontId="18" fillId="0" borderId="0"/>
    <xf numFmtId="0" fontId="4" fillId="0" borderId="0"/>
    <xf numFmtId="0" fontId="14" fillId="0" borderId="0"/>
    <xf numFmtId="0" fontId="4" fillId="0" borderId="0"/>
    <xf numFmtId="0" fontId="20" fillId="0" borderId="0"/>
    <xf numFmtId="0" fontId="4" fillId="0" borderId="0"/>
    <xf numFmtId="0" fontId="19" fillId="0" borderId="0"/>
    <xf numFmtId="0" fontId="1" fillId="0" borderId="0"/>
    <xf numFmtId="0" fontId="4" fillId="0" borderId="0"/>
    <xf numFmtId="0" fontId="2" fillId="0" borderId="0"/>
    <xf numFmtId="0" fontId="14" fillId="0" borderId="0"/>
  </cellStyleXfs>
  <cellXfs count="285">
    <xf numFmtId="0" fontId="0" fillId="0" borderId="0" xfId="0"/>
    <xf numFmtId="0" fontId="3" fillId="0" borderId="0" xfId="0" applyFont="1" applyFill="1" applyBorder="1"/>
    <xf numFmtId="0" fontId="3" fillId="0" borderId="0" xfId="0" applyFont="1" applyFill="1" applyBorder="1" applyAlignment="1"/>
    <xf numFmtId="0" fontId="3"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xf numFmtId="0" fontId="3" fillId="0" borderId="3" xfId="0" applyFont="1" applyFill="1" applyBorder="1"/>
    <xf numFmtId="0" fontId="3" fillId="0" borderId="4" xfId="0" applyFont="1" applyFill="1" applyBorder="1"/>
    <xf numFmtId="0" fontId="6" fillId="0" borderId="0" xfId="0" applyFont="1"/>
    <xf numFmtId="0" fontId="4" fillId="0" borderId="0" xfId="0" applyFont="1"/>
    <xf numFmtId="0" fontId="7" fillId="0" borderId="0" xfId="0" applyFont="1"/>
    <xf numFmtId="0" fontId="9" fillId="2" borderId="5" xfId="0" applyFont="1" applyFill="1" applyBorder="1"/>
    <xf numFmtId="0" fontId="4" fillId="0" borderId="2" xfId="0" applyFont="1" applyBorder="1"/>
    <xf numFmtId="0" fontId="4" fillId="2" borderId="2" xfId="0" applyFont="1" applyFill="1" applyBorder="1"/>
    <xf numFmtId="0" fontId="4" fillId="2" borderId="3" xfId="0" applyFont="1" applyFill="1" applyBorder="1"/>
    <xf numFmtId="0" fontId="4" fillId="2" borderId="0" xfId="0" applyFont="1" applyFill="1" applyBorder="1"/>
    <xf numFmtId="0" fontId="4" fillId="2" borderId="5" xfId="0" applyFont="1" applyFill="1" applyBorder="1"/>
    <xf numFmtId="0" fontId="4" fillId="2" borderId="6" xfId="0" applyFont="1" applyFill="1" applyBorder="1"/>
    <xf numFmtId="0" fontId="4" fillId="0" borderId="0" xfId="0" applyFont="1" applyBorder="1"/>
    <xf numFmtId="0" fontId="4" fillId="0" borderId="5" xfId="0" applyFont="1" applyBorder="1"/>
    <xf numFmtId="0" fontId="4" fillId="0" borderId="3" xfId="0" applyFont="1" applyBorder="1"/>
    <xf numFmtId="0" fontId="4" fillId="2" borderId="4" xfId="0" applyFont="1" applyFill="1" applyBorder="1"/>
    <xf numFmtId="0" fontId="4" fillId="0" borderId="6" xfId="0" applyFont="1" applyBorder="1"/>
    <xf numFmtId="0" fontId="4" fillId="2" borderId="7" xfId="0" applyFont="1" applyFill="1" applyBorder="1"/>
    <xf numFmtId="0" fontId="4" fillId="2" borderId="8" xfId="0" applyFont="1" applyFill="1" applyBorder="1"/>
    <xf numFmtId="0" fontId="4" fillId="2" borderId="9" xfId="0" applyFont="1" applyFill="1" applyBorder="1"/>
    <xf numFmtId="0" fontId="4" fillId="2" borderId="10" xfId="0" applyFont="1" applyFill="1" applyBorder="1"/>
    <xf numFmtId="0" fontId="4" fillId="0" borderId="4" xfId="0" applyFont="1" applyBorder="1"/>
    <xf numFmtId="0" fontId="4" fillId="0" borderId="11" xfId="0" applyFont="1" applyBorder="1"/>
    <xf numFmtId="0" fontId="9" fillId="2" borderId="12" xfId="0" applyFont="1" applyFill="1" applyBorder="1" applyAlignment="1">
      <alignment horizontal="centerContinuous" vertical="top" wrapText="1"/>
    </xf>
    <xf numFmtId="0" fontId="9" fillId="2" borderId="13" xfId="0" applyFont="1" applyFill="1" applyBorder="1" applyAlignment="1">
      <alignment horizontal="centerContinuous" vertical="top" wrapText="1"/>
    </xf>
    <xf numFmtId="0" fontId="9" fillId="2" borderId="13" xfId="0" applyFont="1" applyFill="1" applyBorder="1" applyAlignment="1">
      <alignment vertical="top"/>
    </xf>
    <xf numFmtId="0" fontId="4" fillId="0" borderId="14" xfId="0" applyFont="1" applyBorder="1"/>
    <xf numFmtId="0" fontId="9" fillId="2" borderId="0" xfId="0" applyFont="1" applyFill="1" applyBorder="1"/>
    <xf numFmtId="0" fontId="10" fillId="0" borderId="0" xfId="12" applyFont="1" applyFill="1" applyBorder="1" applyAlignment="1">
      <alignment horizontal="centerContinuous" vertical="top"/>
    </xf>
    <xf numFmtId="0" fontId="11" fillId="0" borderId="0" xfId="12" applyFont="1" applyFill="1" applyBorder="1" applyAlignment="1">
      <alignment horizontal="centerContinuous" vertical="top"/>
    </xf>
    <xf numFmtId="0" fontId="4" fillId="2" borderId="13" xfId="0" applyFont="1" applyFill="1" applyBorder="1"/>
    <xf numFmtId="0" fontId="4" fillId="2" borderId="14" xfId="0" applyFont="1" applyFill="1" applyBorder="1"/>
    <xf numFmtId="0" fontId="4" fillId="2" borderId="11" xfId="0" applyFont="1" applyFill="1" applyBorder="1"/>
    <xf numFmtId="0" fontId="4" fillId="0" borderId="0" xfId="0" applyFont="1" applyAlignment="1">
      <alignment horizontal="center"/>
    </xf>
    <xf numFmtId="0" fontId="4" fillId="2" borderId="15" xfId="0" applyFont="1" applyFill="1" applyBorder="1"/>
    <xf numFmtId="0" fontId="9" fillId="2" borderId="11" xfId="0" applyFont="1" applyFill="1" applyBorder="1"/>
    <xf numFmtId="0" fontId="9" fillId="2" borderId="13" xfId="0" applyFont="1" applyFill="1" applyBorder="1" applyAlignment="1">
      <alignment horizontal="centerContinuous" vertical="top"/>
    </xf>
    <xf numFmtId="0" fontId="4" fillId="0" borderId="13" xfId="0" applyFont="1" applyBorder="1" applyAlignment="1">
      <alignment horizontal="centerContinuous" vertical="top"/>
    </xf>
    <xf numFmtId="0" fontId="9" fillId="2" borderId="0" xfId="0" applyFont="1" applyFill="1" applyBorder="1" applyAlignment="1">
      <alignment horizontal="centerContinuous" vertical="top"/>
    </xf>
    <xf numFmtId="0" fontId="9" fillId="2" borderId="0" xfId="0" applyFont="1" applyFill="1" applyBorder="1" applyAlignment="1">
      <alignment vertical="top"/>
    </xf>
    <xf numFmtId="0" fontId="4" fillId="0" borderId="0" xfId="0" applyFont="1" applyBorder="1" applyAlignment="1">
      <alignment horizontal="centerContinuous" vertical="top"/>
    </xf>
    <xf numFmtId="0" fontId="4" fillId="2" borderId="0" xfId="0" applyFont="1" applyFill="1" applyBorder="1" applyAlignment="1">
      <alignment horizontal="centerContinuous" vertical="top"/>
    </xf>
    <xf numFmtId="0" fontId="4" fillId="2" borderId="0" xfId="0" applyFont="1" applyFill="1" applyBorder="1" applyAlignment="1">
      <alignment vertical="top"/>
    </xf>
    <xf numFmtId="0" fontId="4" fillId="2" borderId="0" xfId="0" applyFont="1" applyFill="1" applyBorder="1" applyAlignment="1">
      <alignment horizontal="centerContinuous" vertical="top" wrapText="1"/>
    </xf>
    <xf numFmtId="0" fontId="13"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18" xfId="0" applyBorder="1" applyAlignment="1"/>
    <xf numFmtId="0" fontId="0" fillId="0" borderId="19" xfId="0" applyBorder="1" applyAlignment="1"/>
    <xf numFmtId="0" fontId="0" fillId="0" borderId="20" xfId="0" applyBorder="1" applyAlignment="1"/>
    <xf numFmtId="0" fontId="0" fillId="0" borderId="7" xfId="0" applyBorder="1" applyAlignment="1"/>
    <xf numFmtId="0" fontId="0" fillId="0" borderId="9" xfId="0" applyBorder="1" applyAlignment="1"/>
    <xf numFmtId="0" fontId="0" fillId="0" borderId="10" xfId="0" applyBorder="1" applyAlignment="1"/>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3" fillId="0" borderId="0" xfId="1" applyFont="1" applyFill="1"/>
    <xf numFmtId="0" fontId="5" fillId="0" borderId="0" xfId="1" applyFont="1" applyFill="1"/>
    <xf numFmtId="0" fontId="3" fillId="0" borderId="0" xfId="1" applyFont="1" applyFill="1" applyBorder="1"/>
    <xf numFmtId="0" fontId="3" fillId="0" borderId="1" xfId="1" applyFont="1" applyFill="1" applyBorder="1" applyAlignment="1"/>
    <xf numFmtId="0" fontId="4" fillId="0" borderId="0" xfId="1" applyFont="1" applyBorder="1" applyAlignment="1"/>
    <xf numFmtId="0" fontId="3" fillId="0" borderId="0" xfId="1" applyFont="1" applyFill="1" applyAlignment="1">
      <alignment horizontal="left"/>
    </xf>
    <xf numFmtId="0" fontId="4" fillId="0" borderId="0" xfId="1" applyFont="1" applyBorder="1" applyAlignment="1"/>
    <xf numFmtId="0" fontId="22" fillId="0" borderId="0" xfId="0" applyFont="1" applyFill="1" applyBorder="1"/>
    <xf numFmtId="0" fontId="23" fillId="0" borderId="0" xfId="0" applyFont="1" applyFill="1" applyBorder="1" applyAlignment="1">
      <alignment horizontal="centerContinuous" vertical="top" wrapText="1"/>
    </xf>
    <xf numFmtId="0" fontId="23" fillId="0" borderId="0" xfId="0" applyFont="1" applyFill="1" applyBorder="1" applyAlignment="1">
      <alignment vertical="top"/>
    </xf>
    <xf numFmtId="0" fontId="23" fillId="0" borderId="0" xfId="0" applyFont="1" applyFill="1" applyBorder="1"/>
    <xf numFmtId="0" fontId="24" fillId="0" borderId="0" xfId="12" applyFont="1" applyFill="1" applyBorder="1" applyAlignment="1">
      <alignment horizontal="centerContinuous" vertical="top"/>
    </xf>
    <xf numFmtId="0" fontId="25" fillId="0" borderId="0" xfId="12" applyFont="1" applyFill="1" applyBorder="1" applyAlignment="1">
      <alignment horizontal="centerContinuous" vertical="top"/>
    </xf>
    <xf numFmtId="0" fontId="22" fillId="0" borderId="2" xfId="0" applyFont="1" applyFill="1" applyBorder="1"/>
    <xf numFmtId="0" fontId="21" fillId="0" borderId="3" xfId="0" applyFont="1" applyFill="1" applyBorder="1"/>
    <xf numFmtId="0" fontId="21" fillId="0" borderId="4" xfId="0" applyFont="1" applyFill="1" applyBorder="1"/>
    <xf numFmtId="0" fontId="22" fillId="0" borderId="13" xfId="0" applyFont="1" applyFill="1" applyBorder="1"/>
    <xf numFmtId="0" fontId="21" fillId="0" borderId="14" xfId="0" applyFont="1" applyFill="1" applyBorder="1"/>
    <xf numFmtId="0" fontId="22" fillId="0" borderId="2" xfId="0" applyFont="1" applyFill="1" applyBorder="1" applyAlignment="1"/>
    <xf numFmtId="0" fontId="4" fillId="2" borderId="17" xfId="0" applyFont="1" applyFill="1" applyBorder="1" applyAlignment="1"/>
    <xf numFmtId="0" fontId="0" fillId="0" borderId="0" xfId="0" applyBorder="1" applyAlignment="1"/>
    <xf numFmtId="0" fontId="0" fillId="0" borderId="16" xfId="0" applyBorder="1" applyAlignment="1"/>
    <xf numFmtId="0" fontId="0" fillId="0" borderId="17" xfId="0" applyBorder="1" applyAlignment="1"/>
    <xf numFmtId="0" fontId="3" fillId="0" borderId="2" xfId="0" applyFont="1" applyFill="1" applyBorder="1" applyAlignment="1"/>
    <xf numFmtId="0" fontId="4" fillId="0" borderId="2" xfId="0" applyFont="1" applyBorder="1" applyAlignment="1"/>
    <xf numFmtId="0" fontId="4" fillId="0" borderId="0" xfId="1" applyFont="1" applyFill="1" applyBorder="1" applyAlignment="1"/>
    <xf numFmtId="0" fontId="27" fillId="0" borderId="0" xfId="1" applyFont="1" applyFill="1" applyAlignment="1">
      <alignment vertical="center"/>
    </xf>
    <xf numFmtId="0" fontId="3" fillId="0" borderId="0" xfId="1" applyFont="1" applyFill="1" applyProtection="1"/>
    <xf numFmtId="0" fontId="3" fillId="0" borderId="1" xfId="1" applyFont="1" applyFill="1" applyBorder="1" applyAlignment="1" applyProtection="1"/>
    <xf numFmtId="0" fontId="3" fillId="0" borderId="0" xfId="1" applyFont="1" applyFill="1" applyBorder="1" applyProtection="1"/>
    <xf numFmtId="0" fontId="5" fillId="0" borderId="0" xfId="1" applyFont="1" applyFill="1" applyProtection="1"/>
    <xf numFmtId="164" fontId="3" fillId="0" borderId="0" xfId="1" applyNumberFormat="1" applyFont="1" applyFill="1" applyProtection="1"/>
    <xf numFmtId="0" fontId="3" fillId="0" borderId="0" xfId="1" applyFont="1" applyFill="1" applyAlignment="1" applyProtection="1">
      <alignment vertical="center"/>
    </xf>
    <xf numFmtId="0" fontId="3" fillId="0" borderId="1" xfId="1" applyFont="1" applyFill="1" applyBorder="1" applyAlignment="1" applyProtection="1">
      <protection locked="0"/>
    </xf>
    <xf numFmtId="0" fontId="4" fillId="2" borderId="0" xfId="0" applyFont="1" applyFill="1" applyBorder="1" applyProtection="1">
      <protection locked="0"/>
    </xf>
    <xf numFmtId="0" fontId="4" fillId="2" borderId="4" xfId="0" applyFont="1" applyFill="1" applyBorder="1" applyProtection="1">
      <protection locked="0"/>
    </xf>
    <xf numFmtId="0" fontId="4" fillId="2" borderId="7" xfId="0" applyFont="1" applyFill="1" applyBorder="1" applyProtection="1">
      <protection locked="0"/>
    </xf>
    <xf numFmtId="0" fontId="4" fillId="2" borderId="15" xfId="0" applyFont="1" applyFill="1" applyBorder="1" applyProtection="1">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4" fillId="2" borderId="10" xfId="0" applyFont="1" applyFill="1" applyBorder="1" applyProtection="1">
      <protection locked="0"/>
    </xf>
    <xf numFmtId="0" fontId="3" fillId="0" borderId="1" xfId="0" applyFont="1" applyFill="1" applyBorder="1" applyProtection="1"/>
    <xf numFmtId="0" fontId="4" fillId="0" borderId="0" xfId="1" applyFont="1" applyBorder="1" applyAlignment="1" applyProtection="1"/>
    <xf numFmtId="0" fontId="5" fillId="0" borderId="1" xfId="1" applyFont="1" applyFill="1" applyBorder="1" applyAlignment="1">
      <alignment horizontal="center" vertical="center"/>
    </xf>
    <xf numFmtId="0" fontId="5" fillId="0" borderId="1" xfId="1" applyFont="1" applyFill="1" applyBorder="1" applyAlignment="1">
      <alignment horizontal="centerContinuous" vertical="center"/>
    </xf>
    <xf numFmtId="0" fontId="5" fillId="0" borderId="21" xfId="1" applyFont="1" applyFill="1" applyBorder="1" applyAlignment="1">
      <alignment horizontal="centerContinuous" vertical="center"/>
    </xf>
    <xf numFmtId="0" fontId="5" fillId="0" borderId="1" xfId="1" applyFont="1" applyFill="1" applyBorder="1" applyAlignment="1" applyProtection="1">
      <alignment horizontal="center" vertical="center"/>
    </xf>
    <xf numFmtId="0" fontId="5" fillId="0" borderId="1" xfId="1" applyFont="1" applyFill="1" applyBorder="1" applyAlignment="1" applyProtection="1">
      <alignment horizontal="centerContinuous" vertical="center"/>
    </xf>
    <xf numFmtId="0" fontId="5" fillId="0" borderId="21" xfId="1" applyFont="1" applyFill="1" applyBorder="1" applyAlignment="1" applyProtection="1">
      <alignment horizontal="centerContinuous" vertical="center"/>
    </xf>
    <xf numFmtId="0" fontId="12" fillId="2" borderId="17" xfId="0" applyFont="1" applyFill="1"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2" borderId="17" xfId="0" applyFont="1" applyFill="1" applyBorder="1" applyAlignment="1"/>
    <xf numFmtId="0" fontId="0" fillId="0" borderId="0" xfId="0" applyBorder="1" applyAlignment="1"/>
    <xf numFmtId="0" fontId="0" fillId="0" borderId="16" xfId="0" applyBorder="1" applyAlignment="1"/>
    <xf numFmtId="0" fontId="0" fillId="0" borderId="17" xfId="0" applyBorder="1" applyAlignment="1"/>
    <xf numFmtId="0" fontId="3" fillId="0" borderId="6" xfId="0" applyFont="1" applyFill="1" applyBorder="1" applyAlignment="1"/>
    <xf numFmtId="0" fontId="0" fillId="0" borderId="6" xfId="0" applyBorder="1" applyAlignment="1"/>
    <xf numFmtId="0" fontId="3" fillId="0" borderId="2" xfId="0" applyFont="1" applyFill="1" applyBorder="1" applyAlignment="1">
      <alignment horizontal="center"/>
    </xf>
    <xf numFmtId="0" fontId="4" fillId="2" borderId="17" xfId="0" applyFont="1" applyFill="1" applyBorder="1" applyAlignment="1" applyProtection="1">
      <alignment horizontal="center"/>
      <protection locked="0"/>
    </xf>
    <xf numFmtId="0" fontId="0" fillId="0" borderId="0" xfId="0" applyBorder="1" applyAlignment="1" applyProtection="1">
      <alignment horizontal="center"/>
      <protection locked="0"/>
    </xf>
    <xf numFmtId="0" fontId="0" fillId="0" borderId="16" xfId="0" applyBorder="1" applyAlignment="1" applyProtection="1">
      <alignment horizontal="center"/>
      <protection locked="0"/>
    </xf>
    <xf numFmtId="0" fontId="4" fillId="2" borderId="17" xfId="0" applyFont="1" applyFill="1" applyBorder="1" applyAlignment="1">
      <alignment horizontal="center"/>
    </xf>
    <xf numFmtId="0" fontId="0" fillId="0" borderId="0" xfId="0" applyBorder="1" applyAlignment="1">
      <alignment horizontal="center"/>
    </xf>
    <xf numFmtId="0" fontId="4" fillId="2" borderId="0" xfId="0" applyFont="1" applyFill="1" applyBorder="1" applyAlignment="1">
      <alignment horizontal="center"/>
    </xf>
    <xf numFmtId="0" fontId="0" fillId="0" borderId="16" xfId="0" applyBorder="1" applyAlignment="1">
      <alignment horizontal="center"/>
    </xf>
    <xf numFmtId="0" fontId="9" fillId="2" borderId="17" xfId="0" applyFont="1" applyFill="1" applyBorder="1" applyAlignment="1">
      <alignment horizontal="center" vertical="top"/>
    </xf>
    <xf numFmtId="0" fontId="3" fillId="0" borderId="2" xfId="0" applyFont="1" applyFill="1" applyBorder="1" applyAlignment="1"/>
    <xf numFmtId="0" fontId="4" fillId="0" borderId="2" xfId="0" applyFont="1" applyBorder="1" applyAlignment="1"/>
    <xf numFmtId="0" fontId="3" fillId="0" borderId="5" xfId="0" applyFont="1" applyFill="1" applyBorder="1" applyAlignment="1">
      <alignment horizontal="center"/>
    </xf>
    <xf numFmtId="0" fontId="0" fillId="0" borderId="2" xfId="0" applyBorder="1" applyAlignment="1">
      <alignment horizontal="center"/>
    </xf>
    <xf numFmtId="0" fontId="0" fillId="0" borderId="17" xfId="0" applyBorder="1" applyAlignment="1" applyProtection="1">
      <alignment horizontal="center"/>
      <protection locked="0"/>
    </xf>
    <xf numFmtId="0" fontId="4" fillId="0" borderId="23" xfId="0" applyFont="1" applyBorder="1" applyAlignment="1">
      <alignment horizontal="center"/>
    </xf>
    <xf numFmtId="0" fontId="9" fillId="0" borderId="0" xfId="0" applyFont="1" applyBorder="1" applyAlignment="1">
      <alignment horizontal="left" wrapText="1"/>
    </xf>
    <xf numFmtId="2" fontId="8" fillId="0" borderId="0" xfId="0" applyNumberFormat="1" applyFont="1" applyBorder="1" applyAlignment="1">
      <alignment horizontal="center" vertical="center"/>
    </xf>
    <xf numFmtId="2" fontId="0" fillId="0" borderId="0" xfId="0" applyNumberFormat="1" applyBorder="1" applyAlignment="1"/>
    <xf numFmtId="0" fontId="4" fillId="2" borderId="22" xfId="0" applyFont="1" applyFill="1" applyBorder="1" applyAlignment="1"/>
    <xf numFmtId="0" fontId="4" fillId="2" borderId="16" xfId="0" applyFont="1" applyFill="1" applyBorder="1" applyAlignment="1"/>
    <xf numFmtId="0" fontId="9" fillId="2" borderId="12" xfId="0" applyFont="1" applyFill="1" applyBorder="1" applyAlignment="1">
      <alignment horizontal="center" vertical="top" wrapText="1"/>
    </xf>
    <xf numFmtId="0" fontId="4" fillId="2" borderId="23" xfId="0" applyFont="1" applyFill="1" applyBorder="1" applyAlignment="1">
      <alignment horizontal="center"/>
    </xf>
    <xf numFmtId="0" fontId="23" fillId="0" borderId="0" xfId="0" applyFont="1" applyFill="1" applyBorder="1" applyAlignment="1">
      <alignment horizontal="center" vertical="top" wrapText="1"/>
    </xf>
    <xf numFmtId="0" fontId="22" fillId="0" borderId="0" xfId="0" applyFont="1" applyFill="1" applyBorder="1" applyAlignment="1">
      <alignment horizontal="center" vertical="top" wrapText="1"/>
    </xf>
    <xf numFmtId="0" fontId="4" fillId="0" borderId="17" xfId="0" applyFont="1" applyBorder="1" applyAlignment="1"/>
    <xf numFmtId="0" fontId="0" fillId="0" borderId="4" xfId="0" applyBorder="1" applyAlignment="1"/>
    <xf numFmtId="0" fontId="4" fillId="2" borderId="11" xfId="0" applyFont="1" applyFill="1" applyBorder="1" applyAlignment="1"/>
    <xf numFmtId="0" fontId="0" fillId="0" borderId="13" xfId="0" applyBorder="1" applyAlignment="1"/>
    <xf numFmtId="0" fontId="0" fillId="0" borderId="14" xfId="0" applyBorder="1" applyAlignment="1"/>
    <xf numFmtId="164" fontId="15" fillId="0" borderId="1" xfId="1" quotePrefix="1" applyNumberFormat="1" applyFont="1" applyFill="1" applyBorder="1" applyAlignment="1" applyProtection="1">
      <alignment horizontal="center" vertical="center"/>
    </xf>
    <xf numFmtId="0" fontId="15" fillId="0" borderId="1" xfId="1" applyFont="1" applyFill="1" applyBorder="1" applyAlignment="1" applyProtection="1">
      <alignment horizontal="left" vertical="center"/>
    </xf>
    <xf numFmtId="165" fontId="5" fillId="0" borderId="1" xfId="1" applyNumberFormat="1" applyFont="1" applyFill="1" applyBorder="1" applyAlignment="1" applyProtection="1">
      <alignment vertical="center"/>
    </xf>
    <xf numFmtId="3" fontId="4" fillId="3" borderId="1" xfId="11" applyNumberFormat="1" applyFont="1" applyFill="1" applyBorder="1" applyAlignment="1" applyProtection="1">
      <alignment horizontal="center" vertical="center" wrapText="1"/>
    </xf>
    <xf numFmtId="3" fontId="17" fillId="0" borderId="1" xfId="1" applyNumberFormat="1" applyFont="1" applyBorder="1" applyAlignment="1" applyProtection="1">
      <alignment horizontal="center" vertical="center" wrapText="1"/>
    </xf>
    <xf numFmtId="0" fontId="15" fillId="0" borderId="1" xfId="1" applyFont="1" applyFill="1" applyBorder="1" applyAlignment="1" applyProtection="1">
      <alignment horizontal="left" vertical="center" wrapText="1"/>
    </xf>
    <xf numFmtId="164" fontId="4" fillId="0" borderId="1" xfId="1" quotePrefix="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wrapText="1"/>
    </xf>
    <xf numFmtId="165"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horizontal="right" vertical="center"/>
    </xf>
    <xf numFmtId="3" fontId="3" fillId="0" borderId="1" xfId="1" applyNumberFormat="1" applyFont="1" applyFill="1" applyBorder="1" applyAlignment="1" applyProtection="1">
      <alignment horizontal="right" vertical="center"/>
      <protection locked="0"/>
    </xf>
    <xf numFmtId="0" fontId="4" fillId="0" borderId="1" xfId="1" applyFont="1" applyFill="1" applyBorder="1" applyAlignment="1" applyProtection="1">
      <alignment horizontal="left" vertical="center"/>
    </xf>
    <xf numFmtId="166" fontId="4" fillId="0" borderId="1" xfId="1" applyNumberFormat="1" applyFont="1" applyFill="1" applyBorder="1" applyAlignment="1" applyProtection="1">
      <alignment horizontal="left" vertical="center"/>
    </xf>
    <xf numFmtId="0" fontId="4" fillId="0" borderId="1" xfId="1" applyFont="1" applyFill="1" applyBorder="1" applyAlignment="1" applyProtection="1">
      <alignment vertical="center"/>
    </xf>
    <xf numFmtId="0" fontId="4" fillId="0" borderId="1" xfId="1" applyFont="1" applyFill="1" applyBorder="1" applyAlignment="1" applyProtection="1">
      <alignment vertical="center" wrapText="1"/>
    </xf>
    <xf numFmtId="165" fontId="4" fillId="0" borderId="1" xfId="1" applyNumberFormat="1" applyFont="1" applyFill="1" applyBorder="1" applyAlignment="1" applyProtection="1">
      <alignment vertical="center"/>
    </xf>
    <xf numFmtId="3" fontId="4" fillId="0" borderId="1" xfId="1" applyNumberFormat="1" applyFont="1" applyFill="1" applyBorder="1" applyAlignment="1" applyProtection="1">
      <alignment horizontal="right" vertical="center"/>
    </xf>
    <xf numFmtId="3" fontId="4" fillId="0" borderId="1" xfId="1" applyNumberFormat="1" applyFont="1" applyFill="1" applyBorder="1" applyAlignment="1" applyProtection="1">
      <alignment horizontal="right" vertical="center"/>
      <protection locked="0"/>
    </xf>
    <xf numFmtId="3" fontId="5" fillId="0" borderId="24" xfId="1" applyNumberFormat="1" applyFont="1" applyFill="1" applyBorder="1" applyAlignment="1" applyProtection="1">
      <alignment horizontal="right" vertical="center"/>
    </xf>
    <xf numFmtId="3" fontId="5" fillId="0" borderId="23" xfId="1" applyNumberFormat="1" applyFont="1" applyFill="1" applyBorder="1" applyAlignment="1" applyProtection="1">
      <alignment horizontal="right" vertical="center"/>
    </xf>
    <xf numFmtId="3" fontId="5" fillId="0" borderId="21" xfId="1" applyNumberFormat="1" applyFont="1" applyFill="1" applyBorder="1" applyAlignment="1" applyProtection="1">
      <alignment horizontal="right" vertical="center"/>
    </xf>
    <xf numFmtId="3" fontId="5" fillId="0" borderId="24" xfId="1" applyNumberFormat="1" applyFont="1" applyFill="1" applyBorder="1" applyAlignment="1" applyProtection="1">
      <alignment horizontal="right" vertical="center"/>
      <protection locked="0"/>
    </xf>
    <xf numFmtId="3" fontId="5" fillId="0" borderId="23" xfId="1" applyNumberFormat="1" applyFont="1" applyFill="1" applyBorder="1" applyAlignment="1" applyProtection="1">
      <alignment horizontal="right" vertical="center"/>
      <protection locked="0"/>
    </xf>
    <xf numFmtId="3" fontId="5" fillId="0" borderId="21" xfId="1" applyNumberFormat="1" applyFont="1" applyFill="1" applyBorder="1" applyAlignment="1" applyProtection="1">
      <alignment horizontal="right" vertical="center"/>
      <protection locked="0"/>
    </xf>
    <xf numFmtId="0" fontId="15" fillId="0" borderId="1" xfId="1" applyFont="1" applyFill="1" applyBorder="1" applyAlignment="1" applyProtection="1">
      <alignment vertical="center" wrapText="1"/>
    </xf>
    <xf numFmtId="164" fontId="3" fillId="0" borderId="1" xfId="1" quotePrefix="1" applyNumberFormat="1" applyFont="1" applyFill="1" applyBorder="1" applyAlignment="1" applyProtection="1">
      <alignment horizontal="center" vertical="center"/>
    </xf>
    <xf numFmtId="0" fontId="3" fillId="0" borderId="1"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xf>
    <xf numFmtId="0" fontId="3" fillId="0" borderId="1" xfId="1" applyFont="1" applyFill="1" applyBorder="1" applyAlignment="1" applyProtection="1">
      <alignment vertical="center" wrapText="1"/>
    </xf>
    <xf numFmtId="0" fontId="3" fillId="0" borderId="1" xfId="1" applyFont="1" applyFill="1" applyBorder="1" applyAlignment="1" applyProtection="1">
      <alignment vertical="center"/>
    </xf>
    <xf numFmtId="0" fontId="4" fillId="0" borderId="1" xfId="1" applyNumberFormat="1" applyFont="1" applyFill="1" applyBorder="1" applyAlignment="1" applyProtection="1">
      <alignment vertical="center"/>
    </xf>
    <xf numFmtId="1"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3" fontId="4" fillId="0" borderId="13" xfId="1" applyNumberFormat="1" applyFont="1" applyFill="1" applyBorder="1" applyAlignment="1" applyProtection="1">
      <alignment horizontal="center" vertical="center"/>
      <protection locked="0"/>
    </xf>
    <xf numFmtId="0" fontId="26" fillId="4" borderId="13" xfId="1" applyFont="1" applyFill="1" applyBorder="1" applyAlignment="1" applyProtection="1">
      <alignment horizontal="center" vertical="center"/>
      <protection locked="0"/>
    </xf>
    <xf numFmtId="0" fontId="15" fillId="0" borderId="11" xfId="1" applyFont="1" applyFill="1" applyBorder="1" applyAlignment="1" applyProtection="1">
      <alignment horizontal="right"/>
    </xf>
    <xf numFmtId="0" fontId="15" fillId="0" borderId="13" xfId="1" applyFont="1" applyFill="1" applyBorder="1" applyAlignment="1" applyProtection="1">
      <alignment horizontal="right"/>
    </xf>
    <xf numFmtId="164" fontId="15" fillId="0" borderId="5" xfId="1" applyNumberFormat="1" applyFont="1" applyFill="1" applyBorder="1" applyAlignment="1" applyProtection="1">
      <alignment horizontal="center" vertical="center" wrapText="1"/>
    </xf>
    <xf numFmtId="164" fontId="15" fillId="0" borderId="3" xfId="1" applyNumberFormat="1" applyFont="1" applyFill="1" applyBorder="1" applyAlignment="1" applyProtection="1">
      <alignment horizontal="center" vertical="center" wrapText="1"/>
    </xf>
    <xf numFmtId="164" fontId="15" fillId="0" borderId="11" xfId="1" applyNumberFormat="1" applyFont="1" applyFill="1" applyBorder="1" applyAlignment="1" applyProtection="1">
      <alignment horizontal="center" vertical="center" wrapText="1"/>
    </xf>
    <xf numFmtId="164" fontId="15" fillId="0" borderId="14" xfId="1" applyNumberFormat="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xf>
    <xf numFmtId="0" fontId="15" fillId="0" borderId="2" xfId="1" applyFont="1" applyFill="1" applyBorder="1" applyAlignment="1" applyProtection="1">
      <alignment horizontal="center" vertical="center"/>
    </xf>
    <xf numFmtId="0" fontId="15" fillId="0" borderId="3" xfId="1" applyFont="1" applyFill="1" applyBorder="1" applyAlignment="1" applyProtection="1">
      <alignment horizontal="center" vertical="center"/>
    </xf>
    <xf numFmtId="0" fontId="15" fillId="0" borderId="11" xfId="1" applyFont="1" applyFill="1" applyBorder="1" applyAlignment="1" applyProtection="1">
      <alignment horizontal="center" vertical="center"/>
    </xf>
    <xf numFmtId="0" fontId="15" fillId="0" borderId="13" xfId="1" applyFont="1" applyFill="1" applyBorder="1" applyAlignment="1" applyProtection="1">
      <alignment horizontal="center" vertical="center"/>
    </xf>
    <xf numFmtId="0" fontId="15" fillId="0" borderId="14" xfId="1" applyFont="1" applyFill="1" applyBorder="1" applyAlignment="1" applyProtection="1">
      <alignment horizontal="center" vertical="center"/>
    </xf>
    <xf numFmtId="0" fontId="15" fillId="0" borderId="5"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15" fillId="0" borderId="3" xfId="1" applyFont="1" applyFill="1" applyBorder="1" applyAlignment="1" applyProtection="1">
      <alignment horizontal="center" vertical="center" wrapText="1"/>
    </xf>
    <xf numFmtId="0" fontId="15" fillId="0" borderId="11" xfId="1" applyFont="1" applyFill="1" applyBorder="1" applyAlignment="1" applyProtection="1">
      <alignment horizontal="center" vertical="center" wrapText="1"/>
    </xf>
    <xf numFmtId="0" fontId="15" fillId="0" borderId="13" xfId="1" applyFont="1" applyFill="1" applyBorder="1" applyAlignment="1" applyProtection="1">
      <alignment horizontal="center" vertical="center" wrapText="1"/>
    </xf>
    <xf numFmtId="0" fontId="15" fillId="0" borderId="14" xfId="1" applyFont="1" applyFill="1" applyBorder="1" applyAlignment="1" applyProtection="1">
      <alignment horizontal="center" vertical="center" wrapText="1"/>
    </xf>
    <xf numFmtId="0" fontId="15" fillId="0" borderId="24" xfId="1" applyFont="1" applyFill="1" applyBorder="1" applyAlignment="1" applyProtection="1">
      <alignment horizontal="center" vertical="center" wrapText="1"/>
    </xf>
    <xf numFmtId="0" fontId="15" fillId="0" borderId="23" xfId="1"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xf>
    <xf numFmtId="164" fontId="5" fillId="0" borderId="5" xfId="1" applyNumberFormat="1" applyFont="1" applyFill="1" applyBorder="1" applyAlignment="1" applyProtection="1">
      <alignment horizontal="center" vertical="center"/>
    </xf>
    <xf numFmtId="164" fontId="5" fillId="0" borderId="2" xfId="1" applyNumberFormat="1" applyFont="1" applyFill="1" applyBorder="1" applyAlignment="1" applyProtection="1">
      <alignment horizontal="center" vertical="center"/>
    </xf>
    <xf numFmtId="164" fontId="5" fillId="0" borderId="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xf>
    <xf numFmtId="0" fontId="3" fillId="0" borderId="0" xfId="1" applyFont="1" applyFill="1" applyBorder="1" applyAlignment="1" applyProtection="1">
      <alignment horizontal="center"/>
    </xf>
    <xf numFmtId="164" fontId="3" fillId="0" borderId="0" xfId="1" applyNumberFormat="1" applyFont="1" applyFill="1" applyBorder="1" applyAlignment="1" applyProtection="1">
      <alignment horizontal="center" wrapText="1"/>
    </xf>
    <xf numFmtId="0" fontId="4" fillId="0" borderId="0" xfId="1" applyFont="1" applyBorder="1" applyAlignment="1" applyProtection="1"/>
    <xf numFmtId="0" fontId="3" fillId="0" borderId="0" xfId="1" applyFont="1" applyFill="1" applyBorder="1" applyAlignment="1" applyProtection="1">
      <alignment horizontal="center" wrapText="1"/>
    </xf>
    <xf numFmtId="0" fontId="4" fillId="0" borderId="0" xfId="1" applyFont="1" applyFill="1" applyBorder="1" applyAlignment="1" applyProtection="1"/>
    <xf numFmtId="0" fontId="3" fillId="0" borderId="4" xfId="1" applyFont="1" applyFill="1" applyBorder="1" applyAlignment="1" applyProtection="1">
      <alignment horizontal="center"/>
    </xf>
    <xf numFmtId="164" fontId="3" fillId="0" borderId="0" xfId="1" applyNumberFormat="1" applyFont="1" applyFill="1" applyBorder="1" applyAlignment="1" applyProtection="1"/>
    <xf numFmtId="0" fontId="3" fillId="0" borderId="13" xfId="1" applyFont="1" applyFill="1" applyBorder="1" applyAlignment="1" applyProtection="1">
      <protection locked="0"/>
    </xf>
    <xf numFmtId="164" fontId="3" fillId="0" borderId="0" xfId="1" applyNumberFormat="1" applyFont="1" applyFill="1" applyBorder="1" applyAlignment="1" applyProtection="1">
      <alignment horizontal="center"/>
    </xf>
    <xf numFmtId="0" fontId="3" fillId="0" borderId="2" xfId="1" applyFont="1" applyFill="1" applyBorder="1" applyAlignment="1" applyProtection="1"/>
    <xf numFmtId="0" fontId="3" fillId="0" borderId="23" xfId="1" applyFont="1" applyFill="1" applyBorder="1" applyAlignment="1" applyProtection="1">
      <alignment horizontal="center"/>
    </xf>
    <xf numFmtId="0" fontId="4" fillId="0" borderId="23" xfId="1" applyFont="1" applyBorder="1" applyAlignment="1" applyProtection="1">
      <alignment horizontal="center"/>
    </xf>
    <xf numFmtId="0" fontId="4" fillId="0" borderId="2" xfId="1" applyFont="1" applyBorder="1" applyAlignment="1" applyProtection="1"/>
    <xf numFmtId="0" fontId="16" fillId="0" borderId="2" xfId="1" applyFont="1" applyFill="1" applyBorder="1" applyAlignment="1" applyProtection="1">
      <alignment horizontal="center"/>
    </xf>
    <xf numFmtId="0" fontId="4" fillId="0" borderId="24" xfId="1" quotePrefix="1" applyFont="1" applyFill="1" applyBorder="1" applyAlignment="1">
      <alignment horizontal="center" vertical="center"/>
    </xf>
    <xf numFmtId="0" fontId="4" fillId="0" borderId="21" xfId="1" quotePrefix="1" applyFont="1" applyFill="1" applyBorder="1" applyAlignment="1">
      <alignment horizontal="center" vertical="center"/>
    </xf>
    <xf numFmtId="0" fontId="4" fillId="0" borderId="1" xfId="1" applyFont="1" applyFill="1" applyBorder="1" applyAlignment="1">
      <alignment horizontal="left" vertical="center"/>
    </xf>
    <xf numFmtId="3" fontId="3" fillId="0" borderId="1" xfId="1" applyNumberFormat="1" applyFont="1" applyFill="1" applyBorder="1" applyAlignment="1" applyProtection="1">
      <alignment horizontal="center" vertical="center"/>
      <protection locked="0"/>
    </xf>
    <xf numFmtId="0" fontId="4" fillId="0" borderId="1" xfId="1" quotePrefix="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lignment horizontal="left" vertical="center" wrapText="1"/>
    </xf>
    <xf numFmtId="0" fontId="15" fillId="0" borderId="24" xfId="1" quotePrefix="1" applyFont="1" applyFill="1" applyBorder="1" applyAlignment="1">
      <alignment horizontal="center" vertical="center"/>
    </xf>
    <xf numFmtId="0" fontId="15" fillId="0" borderId="21" xfId="1" quotePrefix="1" applyFont="1" applyFill="1" applyBorder="1" applyAlignment="1">
      <alignment horizontal="center" vertical="center"/>
    </xf>
    <xf numFmtId="0" fontId="15" fillId="0" borderId="1" xfId="1" applyFont="1" applyFill="1" applyBorder="1" applyAlignment="1">
      <alignment horizontal="left" vertical="center" wrapText="1"/>
    </xf>
    <xf numFmtId="0" fontId="5" fillId="0" borderId="1" xfId="1" applyFont="1" applyFill="1" applyBorder="1" applyAlignment="1">
      <alignment horizontal="left" vertical="center"/>
    </xf>
    <xf numFmtId="3" fontId="4" fillId="3" borderId="1" xfId="11" applyNumberFormat="1" applyFont="1" applyFill="1" applyBorder="1" applyAlignment="1">
      <alignment horizontal="center" vertical="center" wrapText="1"/>
    </xf>
    <xf numFmtId="3" fontId="17" fillId="0" borderId="1" xfId="1" applyNumberFormat="1" applyFont="1" applyBorder="1" applyAlignment="1">
      <alignment horizontal="center" vertical="center" wrapText="1"/>
    </xf>
    <xf numFmtId="0" fontId="3" fillId="0" borderId="1" xfId="1" applyFont="1" applyFill="1" applyBorder="1" applyAlignment="1">
      <alignment horizontal="left" vertical="center"/>
    </xf>
    <xf numFmtId="0" fontId="15" fillId="0" borderId="1" xfId="1" quotePrefix="1" applyFont="1" applyFill="1" applyBorder="1" applyAlignment="1">
      <alignment horizontal="center" vertical="center"/>
    </xf>
    <xf numFmtId="0" fontId="15" fillId="0" borderId="1" xfId="1" applyFont="1" applyFill="1" applyBorder="1" applyAlignment="1">
      <alignment horizontal="left" vertical="center"/>
    </xf>
    <xf numFmtId="0" fontId="3" fillId="0" borderId="1" xfId="1" applyFont="1" applyFill="1" applyBorder="1" applyAlignment="1">
      <alignment horizontal="left" vertical="center" wrapText="1"/>
    </xf>
    <xf numFmtId="3" fontId="3" fillId="0" borderId="1" xfId="1" quotePrefix="1" applyNumberFormat="1" applyFont="1" applyFill="1" applyBorder="1" applyAlignment="1" applyProtection="1">
      <alignment horizontal="center" vertical="center"/>
      <protection locked="0"/>
    </xf>
    <xf numFmtId="0" fontId="4" fillId="0" borderId="1" xfId="1" applyFont="1" applyFill="1" applyBorder="1" applyAlignment="1">
      <alignment vertical="center" wrapText="1"/>
    </xf>
    <xf numFmtId="0" fontId="4" fillId="0" borderId="2" xfId="1" applyFont="1" applyBorder="1" applyAlignment="1"/>
    <xf numFmtId="0" fontId="4" fillId="0" borderId="0" xfId="1" applyFont="1" applyAlignment="1"/>
    <xf numFmtId="0" fontId="16" fillId="0" borderId="2" xfId="1" applyFont="1" applyFill="1" applyBorder="1" applyAlignment="1">
      <alignment horizontal="center"/>
    </xf>
    <xf numFmtId="0" fontId="5" fillId="0" borderId="25" xfId="1" applyFont="1" applyFill="1" applyBorder="1" applyAlignment="1">
      <alignment horizontal="right"/>
    </xf>
    <xf numFmtId="0" fontId="4" fillId="0" borderId="25" xfId="1" applyFont="1" applyBorder="1" applyAlignment="1"/>
    <xf numFmtId="164" fontId="5" fillId="0" borderId="1" xfId="1" applyNumberFormat="1" applyFont="1" applyFill="1" applyBorder="1" applyAlignment="1">
      <alignment horizontal="center" vertical="center" wrapText="1"/>
    </xf>
    <xf numFmtId="0" fontId="15" fillId="0" borderId="1" xfId="1" applyFont="1" applyBorder="1" applyAlignment="1">
      <alignment horizontal="center" vertical="center" wrapText="1"/>
    </xf>
    <xf numFmtId="0" fontId="5" fillId="0" borderId="1" xfId="1" applyFont="1" applyFill="1" applyBorder="1" applyAlignment="1">
      <alignment horizontal="center" vertical="center"/>
    </xf>
    <xf numFmtId="0" fontId="15" fillId="0" borderId="1" xfId="1" applyFont="1" applyBorder="1" applyAlignment="1">
      <alignment horizontal="center" vertical="center"/>
    </xf>
    <xf numFmtId="0" fontId="5" fillId="0" borderId="1" xfId="1" applyFont="1" applyFill="1" applyBorder="1" applyAlignment="1">
      <alignment horizontal="center" vertical="center" wrapText="1"/>
    </xf>
    <xf numFmtId="0" fontId="4" fillId="0" borderId="1" xfId="1" applyFont="1" applyBorder="1" applyAlignment="1">
      <alignment horizontal="center" vertical="center"/>
    </xf>
    <xf numFmtId="1" fontId="4" fillId="0" borderId="1" xfId="1" applyNumberFormat="1" applyFont="1" applyFill="1" applyBorder="1" applyAlignment="1">
      <alignment horizontal="center" vertical="center"/>
    </xf>
    <xf numFmtId="0" fontId="3" fillId="0" borderId="1" xfId="1" applyFont="1" applyFill="1" applyBorder="1" applyAlignment="1">
      <alignment horizontal="center" vertical="center"/>
    </xf>
    <xf numFmtId="164" fontId="5" fillId="0" borderId="5" xfId="1" applyNumberFormat="1" applyFont="1" applyFill="1" applyBorder="1" applyAlignment="1">
      <alignment horizontal="center" vertical="center"/>
    </xf>
    <xf numFmtId="0" fontId="14" fillId="0" borderId="2" xfId="1" applyFont="1" applyBorder="1" applyAlignment="1"/>
    <xf numFmtId="0" fontId="14" fillId="0" borderId="3" xfId="1" applyFont="1" applyBorder="1" applyAlignment="1"/>
    <xf numFmtId="0" fontId="4" fillId="0" borderId="6" xfId="1" applyFont="1" applyBorder="1" applyAlignment="1"/>
    <xf numFmtId="164" fontId="3" fillId="0" borderId="0" xfId="1" applyNumberFormat="1" applyFont="1" applyFill="1" applyBorder="1" applyAlignment="1">
      <alignment horizontal="center" wrapText="1"/>
    </xf>
    <xf numFmtId="0" fontId="3" fillId="0" borderId="0" xfId="1" applyFont="1" applyFill="1" applyBorder="1" applyAlignment="1">
      <alignment horizontal="center"/>
    </xf>
    <xf numFmtId="0" fontId="4" fillId="0" borderId="0" xfId="1" applyFont="1" applyBorder="1" applyAlignment="1"/>
    <xf numFmtId="0" fontId="3" fillId="0" borderId="0" xfId="1" applyFont="1" applyFill="1" applyBorder="1" applyAlignment="1">
      <alignment horizontal="center" wrapText="1"/>
    </xf>
    <xf numFmtId="0" fontId="4" fillId="0" borderId="0" xfId="1" applyFont="1" applyFill="1" applyBorder="1" applyAlignment="1"/>
    <xf numFmtId="0" fontId="3" fillId="0" borderId="4" xfId="1" applyFont="1" applyFill="1" applyBorder="1" applyAlignment="1"/>
    <xf numFmtId="164" fontId="3" fillId="0" borderId="0" xfId="1" applyNumberFormat="1" applyFont="1" applyFill="1" applyBorder="1" applyAlignment="1"/>
    <xf numFmtId="164" fontId="3" fillId="0" borderId="0" xfId="1" applyNumberFormat="1" applyFont="1" applyFill="1" applyBorder="1" applyAlignment="1">
      <alignment horizontal="center"/>
    </xf>
    <xf numFmtId="0" fontId="3" fillId="0" borderId="2" xfId="1" applyFont="1" applyFill="1" applyBorder="1" applyAlignment="1"/>
    <xf numFmtId="0" fontId="3" fillId="0" borderId="23" xfId="1" applyFont="1" applyFill="1" applyBorder="1" applyAlignment="1">
      <alignment horizontal="center"/>
    </xf>
    <xf numFmtId="0" fontId="4" fillId="0" borderId="23" xfId="1" applyFont="1" applyBorder="1" applyAlignment="1">
      <alignment horizontal="center"/>
    </xf>
    <xf numFmtId="0" fontId="5" fillId="0" borderId="1" xfId="1" quotePrefix="1" applyFont="1" applyFill="1" applyBorder="1" applyAlignment="1">
      <alignment horizontal="center" vertical="center"/>
    </xf>
    <xf numFmtId="0" fontId="5" fillId="0" borderId="1" xfId="1" applyFont="1" applyFill="1" applyBorder="1" applyAlignment="1">
      <alignment horizontal="left" vertical="center" wrapText="1"/>
    </xf>
    <xf numFmtId="0" fontId="3" fillId="0" borderId="1" xfId="1" quotePrefix="1" applyFont="1" applyFill="1" applyBorder="1" applyAlignment="1">
      <alignment horizontal="center" vertical="center"/>
    </xf>
    <xf numFmtId="3" fontId="5" fillId="0" borderId="1" xfId="1" applyNumberFormat="1" applyFont="1" applyFill="1" applyBorder="1" applyAlignment="1" applyProtection="1">
      <alignment horizontal="center" vertical="center"/>
      <protection locked="0"/>
    </xf>
    <xf numFmtId="1" fontId="3" fillId="0" borderId="1" xfId="1" applyNumberFormat="1" applyFont="1" applyFill="1" applyBorder="1" applyAlignment="1">
      <alignment horizontal="center" vertical="center"/>
    </xf>
    <xf numFmtId="0" fontId="14" fillId="0" borderId="2" xfId="1" applyFont="1" applyFill="1" applyBorder="1" applyAlignment="1"/>
    <xf numFmtId="0" fontId="14" fillId="0" borderId="3" xfId="1" applyFont="1" applyFill="1" applyBorder="1" applyAlignment="1"/>
    <xf numFmtId="0" fontId="4" fillId="0" borderId="6" xfId="1" applyFont="1" applyFill="1" applyBorder="1" applyAlignment="1"/>
    <xf numFmtId="0" fontId="4" fillId="0" borderId="0" xfId="1" applyFont="1" applyFill="1" applyAlignment="1"/>
    <xf numFmtId="0" fontId="4" fillId="0" borderId="23" xfId="1" applyFont="1" applyFill="1" applyBorder="1" applyAlignment="1">
      <alignment horizontal="center"/>
    </xf>
    <xf numFmtId="0" fontId="4" fillId="0" borderId="2" xfId="1" applyFont="1" applyFill="1" applyBorder="1" applyAlignment="1"/>
  </cellXfs>
  <cellStyles count="14">
    <cellStyle name="Normál" xfId="0" builtinId="0"/>
    <cellStyle name="Normál 2" xfId="1" xr:uid="{00000000-0005-0000-0000-000001000000}"/>
    <cellStyle name="Normál 2 2" xfId="2" xr:uid="{00000000-0005-0000-0000-000002000000}"/>
    <cellStyle name="Normál 3" xfId="3" xr:uid="{00000000-0005-0000-0000-000003000000}"/>
    <cellStyle name="Normál 3 2" xfId="4" xr:uid="{00000000-0005-0000-0000-000004000000}"/>
    <cellStyle name="Normál 3 2 2" xfId="5" xr:uid="{00000000-0005-0000-0000-000005000000}"/>
    <cellStyle name="Normál 4" xfId="6" xr:uid="{00000000-0005-0000-0000-000006000000}"/>
    <cellStyle name="Normál 4 2" xfId="7" xr:uid="{00000000-0005-0000-0000-000007000000}"/>
    <cellStyle name="Normál 4 3" xfId="8" xr:uid="{00000000-0005-0000-0000-000008000000}"/>
    <cellStyle name="Normál 5" xfId="9" xr:uid="{00000000-0005-0000-0000-000009000000}"/>
    <cellStyle name="Normál 6" xfId="10" xr:uid="{00000000-0005-0000-0000-00000A000000}"/>
    <cellStyle name="Normál_12dmelléklet" xfId="11" xr:uid="{00000000-0005-0000-0000-00000B000000}"/>
    <cellStyle name="Normál_96ûrlap" xfId="12" xr:uid="{00000000-0005-0000-0000-00000C000000}"/>
    <cellStyle name="Normal_KTRSZJ"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2"/>
  <sheetViews>
    <sheetView showGridLines="0" tabSelected="1" view="pageBreakPreview" topLeftCell="A5" zoomScaleNormal="100" zoomScaleSheetLayoutView="100" workbookViewId="0">
      <selection activeCell="L29" sqref="L29"/>
    </sheetView>
  </sheetViews>
  <sheetFormatPr defaultColWidth="3.140625" defaultRowHeight="12.75" x14ac:dyDescent="0.2"/>
  <cols>
    <col min="1" max="33" width="3.140625" style="12" customWidth="1"/>
    <col min="34" max="16384" width="3.140625" style="12"/>
  </cols>
  <sheetData>
    <row r="1" spans="1:48" hidden="1" x14ac:dyDescent="0.2">
      <c r="A1" s="11" t="s">
        <v>10</v>
      </c>
    </row>
    <row r="2" spans="1:48" hidden="1" x14ac:dyDescent="0.2">
      <c r="A2" s="13" t="s">
        <v>542</v>
      </c>
    </row>
    <row r="3" spans="1:48" hidden="1" x14ac:dyDescent="0.2">
      <c r="A3" s="13" t="s">
        <v>11</v>
      </c>
    </row>
    <row r="4" spans="1:48" hidden="1" x14ac:dyDescent="0.2"/>
    <row r="5" spans="1:48" x14ac:dyDescent="0.2">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1:48"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row>
    <row r="7" spans="1:48" ht="21.75" customHeight="1" x14ac:dyDescent="0.2">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row>
    <row r="8" spans="1:48" ht="16.5" customHeight="1" x14ac:dyDescent="0.2">
      <c r="A8" s="140"/>
      <c r="B8" s="14"/>
      <c r="C8" s="15"/>
      <c r="D8" s="15"/>
      <c r="E8" s="15"/>
      <c r="F8" s="15"/>
      <c r="G8" s="15"/>
      <c r="H8" s="15"/>
      <c r="I8" s="15"/>
      <c r="J8" s="15"/>
      <c r="K8" s="15"/>
      <c r="L8" s="136" t="s">
        <v>14</v>
      </c>
      <c r="M8" s="136"/>
      <c r="N8" s="136"/>
      <c r="O8" s="136"/>
      <c r="P8" s="136"/>
      <c r="Q8" s="136"/>
      <c r="R8" s="136"/>
      <c r="S8" s="136"/>
      <c r="T8" s="136"/>
      <c r="U8" s="81"/>
      <c r="V8" s="81"/>
      <c r="W8" s="81"/>
      <c r="X8" s="81"/>
      <c r="Y8" s="81"/>
      <c r="Z8" s="81"/>
      <c r="AA8" s="81"/>
      <c r="AB8" s="81"/>
      <c r="AC8" s="81"/>
      <c r="AD8" s="81"/>
      <c r="AE8" s="76"/>
      <c r="AF8" s="77"/>
      <c r="AG8" s="141"/>
    </row>
    <row r="9" spans="1:48" ht="13.5" thickBot="1" x14ac:dyDescent="0.25">
      <c r="A9" s="140"/>
      <c r="B9" s="20"/>
      <c r="C9" s="21"/>
      <c r="D9" s="21"/>
      <c r="E9" s="21"/>
      <c r="F9" s="21"/>
      <c r="G9" s="21"/>
      <c r="H9" s="21"/>
      <c r="I9" s="21"/>
      <c r="J9" s="21"/>
      <c r="K9" s="21"/>
      <c r="L9" s="22"/>
      <c r="M9" s="15"/>
      <c r="N9" s="15"/>
      <c r="O9" s="15"/>
      <c r="P9" s="15"/>
      <c r="Q9" s="15"/>
      <c r="R9" s="15"/>
      <c r="S9" s="15"/>
      <c r="T9" s="23"/>
      <c r="U9" s="70"/>
      <c r="V9" s="70"/>
      <c r="W9" s="70"/>
      <c r="X9" s="70"/>
      <c r="Y9" s="70"/>
      <c r="Z9" s="70"/>
      <c r="AA9" s="70"/>
      <c r="AB9" s="70"/>
      <c r="AC9" s="70"/>
      <c r="AD9" s="70"/>
      <c r="AE9" s="70"/>
      <c r="AF9" s="78"/>
      <c r="AG9" s="141"/>
    </row>
    <row r="10" spans="1:48" ht="19.5" customHeight="1" thickBot="1" x14ac:dyDescent="0.25">
      <c r="A10" s="140"/>
      <c r="B10" s="20"/>
      <c r="C10" s="21"/>
      <c r="D10" s="21"/>
      <c r="E10" s="21"/>
      <c r="F10" s="21"/>
      <c r="G10" s="21"/>
      <c r="H10" s="21"/>
      <c r="I10" s="21"/>
      <c r="J10" s="21"/>
      <c r="K10" s="21"/>
      <c r="L10" s="25"/>
      <c r="M10" s="26">
        <v>1</v>
      </c>
      <c r="N10" s="27">
        <v>4</v>
      </c>
      <c r="O10" s="18"/>
      <c r="P10" s="26">
        <v>0</v>
      </c>
      <c r="Q10" s="28">
        <v>3</v>
      </c>
      <c r="R10" s="28">
        <v>0</v>
      </c>
      <c r="S10" s="29">
        <v>1</v>
      </c>
      <c r="T10" s="30"/>
      <c r="U10" s="70"/>
      <c r="V10" s="70"/>
      <c r="W10" s="70"/>
      <c r="X10" s="70"/>
      <c r="Y10" s="70"/>
      <c r="Z10" s="70"/>
      <c r="AA10" s="70"/>
      <c r="AB10" s="70"/>
      <c r="AC10" s="70"/>
      <c r="AD10" s="70"/>
      <c r="AE10" s="70"/>
      <c r="AF10" s="78"/>
      <c r="AG10" s="141"/>
    </row>
    <row r="11" spans="1:48" ht="24.6" customHeight="1" x14ac:dyDescent="0.2">
      <c r="A11" s="140"/>
      <c r="B11" s="20"/>
      <c r="C11" s="21"/>
      <c r="D11" s="21"/>
      <c r="E11" s="21"/>
      <c r="F11" s="21"/>
      <c r="G11" s="21"/>
      <c r="H11" s="21"/>
      <c r="I11" s="21"/>
      <c r="J11" s="21"/>
      <c r="K11" s="21"/>
      <c r="L11" s="31"/>
      <c r="M11" s="32" t="s">
        <v>2</v>
      </c>
      <c r="N11" s="33"/>
      <c r="O11" s="34"/>
      <c r="P11" s="142" t="s">
        <v>3</v>
      </c>
      <c r="Q11" s="142"/>
      <c r="R11" s="142"/>
      <c r="S11" s="142"/>
      <c r="T11" s="35"/>
      <c r="U11" s="71"/>
      <c r="V11" s="72"/>
      <c r="W11" s="71"/>
      <c r="X11" s="71"/>
      <c r="Y11" s="71"/>
      <c r="Z11" s="71"/>
      <c r="AA11" s="70"/>
      <c r="AB11" s="144"/>
      <c r="AC11" s="144"/>
      <c r="AD11" s="145"/>
      <c r="AE11" s="70"/>
      <c r="AF11" s="78"/>
      <c r="AG11" s="141"/>
    </row>
    <row r="12" spans="1:48" ht="12.75" customHeight="1" x14ac:dyDescent="0.2">
      <c r="A12" s="140"/>
      <c r="B12" s="20"/>
      <c r="C12" s="21"/>
      <c r="D12" s="21"/>
      <c r="E12" s="21"/>
      <c r="F12" s="21"/>
      <c r="G12" s="21"/>
      <c r="H12" s="21"/>
      <c r="I12" s="21"/>
      <c r="J12" s="21"/>
      <c r="K12" s="21"/>
      <c r="L12" s="21"/>
      <c r="M12" s="21"/>
      <c r="N12" s="21"/>
      <c r="O12" s="18"/>
      <c r="P12" s="18"/>
      <c r="Q12" s="18"/>
      <c r="R12" s="70"/>
      <c r="S12" s="70"/>
      <c r="T12" s="70"/>
      <c r="U12" s="70"/>
      <c r="V12" s="70"/>
      <c r="W12" s="70"/>
      <c r="X12" s="70"/>
      <c r="Y12" s="70"/>
      <c r="Z12" s="70"/>
      <c r="AA12" s="70"/>
      <c r="AB12" s="70"/>
      <c r="AC12" s="70"/>
      <c r="AD12" s="70"/>
      <c r="AE12" s="70"/>
      <c r="AF12" s="78"/>
      <c r="AG12" s="141"/>
    </row>
    <row r="13" spans="1:48" x14ac:dyDescent="0.2">
      <c r="A13" s="140"/>
      <c r="B13" s="20"/>
      <c r="C13" s="18" t="s">
        <v>7</v>
      </c>
      <c r="D13" s="18"/>
      <c r="E13" s="18"/>
      <c r="F13" s="18"/>
      <c r="G13" s="18"/>
      <c r="H13" s="18"/>
      <c r="I13" s="18"/>
      <c r="J13" s="18"/>
      <c r="K13" s="18"/>
      <c r="L13" s="18"/>
      <c r="M13" s="18"/>
      <c r="N13" s="18"/>
      <c r="O13" s="18"/>
      <c r="P13" s="18"/>
      <c r="Q13" s="18"/>
      <c r="R13" s="70"/>
      <c r="S13" s="73"/>
      <c r="T13" s="70"/>
      <c r="U13" s="70"/>
      <c r="V13" s="70"/>
      <c r="W13" s="70"/>
      <c r="X13" s="70"/>
      <c r="Y13" s="70"/>
      <c r="Z13" s="70"/>
      <c r="AA13" s="70"/>
      <c r="AB13" s="70"/>
      <c r="AC13" s="70"/>
      <c r="AD13" s="70"/>
      <c r="AE13" s="70"/>
      <c r="AF13" s="78"/>
      <c r="AG13" s="141"/>
    </row>
    <row r="14" spans="1:48" ht="9" customHeight="1" x14ac:dyDescent="0.2">
      <c r="A14" s="140"/>
      <c r="B14" s="20"/>
      <c r="C14" s="18"/>
      <c r="D14" s="18"/>
      <c r="E14" s="18"/>
      <c r="F14" s="18"/>
      <c r="G14" s="18"/>
      <c r="H14" s="18"/>
      <c r="I14" s="18"/>
      <c r="J14" s="18"/>
      <c r="K14" s="18"/>
      <c r="L14" s="18"/>
      <c r="M14" s="18"/>
      <c r="N14" s="18"/>
      <c r="O14" s="18"/>
      <c r="P14" s="18"/>
      <c r="Q14" s="18"/>
      <c r="R14" s="70"/>
      <c r="S14" s="70"/>
      <c r="T14" s="70"/>
      <c r="U14" s="70"/>
      <c r="V14" s="70"/>
      <c r="W14" s="70"/>
      <c r="X14" s="70"/>
      <c r="Y14" s="70"/>
      <c r="Z14" s="70"/>
      <c r="AA14" s="70"/>
      <c r="AB14" s="70"/>
      <c r="AC14" s="70"/>
      <c r="AD14" s="70"/>
      <c r="AE14" s="70"/>
      <c r="AF14" s="78"/>
      <c r="AG14" s="141"/>
      <c r="AT14" s="21"/>
      <c r="AU14" s="21"/>
      <c r="AV14" s="21"/>
    </row>
    <row r="15" spans="1:48" ht="16.5" x14ac:dyDescent="0.2">
      <c r="A15" s="140"/>
      <c r="B15" s="25"/>
      <c r="C15" s="18" t="s">
        <v>583</v>
      </c>
      <c r="D15" s="18"/>
      <c r="E15" s="18"/>
      <c r="F15" s="18"/>
      <c r="G15" s="18"/>
      <c r="H15" s="18"/>
      <c r="I15" s="18"/>
      <c r="J15" s="18"/>
      <c r="K15" s="18"/>
      <c r="L15" s="18"/>
      <c r="M15" s="18"/>
      <c r="N15" s="18"/>
      <c r="O15" s="37"/>
      <c r="P15" s="18"/>
      <c r="Q15" s="18"/>
      <c r="R15" s="70"/>
      <c r="S15" s="70"/>
      <c r="T15" s="70"/>
      <c r="U15" s="70"/>
      <c r="V15" s="70"/>
      <c r="W15" s="70"/>
      <c r="X15" s="70"/>
      <c r="Y15" s="70"/>
      <c r="Z15" s="70"/>
      <c r="AA15" s="70"/>
      <c r="AB15" s="70"/>
      <c r="AC15" s="70"/>
      <c r="AD15" s="70"/>
      <c r="AE15" s="74"/>
      <c r="AF15" s="78"/>
      <c r="AG15" s="141"/>
    </row>
    <row r="16" spans="1:48" ht="15" x14ac:dyDescent="0.2">
      <c r="A16" s="140"/>
      <c r="B16" s="25"/>
      <c r="C16" s="18"/>
      <c r="D16" s="18"/>
      <c r="E16" s="18"/>
      <c r="F16" s="18"/>
      <c r="G16" s="18"/>
      <c r="H16" s="18"/>
      <c r="I16" s="18"/>
      <c r="J16" s="18"/>
      <c r="K16" s="18"/>
      <c r="L16" s="18"/>
      <c r="M16" s="18"/>
      <c r="N16" s="18"/>
      <c r="O16" s="38"/>
      <c r="P16" s="18"/>
      <c r="Q16" s="18"/>
      <c r="R16" s="70"/>
      <c r="S16" s="70"/>
      <c r="T16" s="70"/>
      <c r="U16" s="70"/>
      <c r="V16" s="70"/>
      <c r="W16" s="70"/>
      <c r="X16" s="70"/>
      <c r="Y16" s="70"/>
      <c r="Z16" s="70"/>
      <c r="AA16" s="70"/>
      <c r="AB16" s="70"/>
      <c r="AC16" s="70"/>
      <c r="AD16" s="70"/>
      <c r="AE16" s="75"/>
      <c r="AF16" s="78"/>
      <c r="AG16" s="141"/>
    </row>
    <row r="17" spans="1:51" x14ac:dyDescent="0.2">
      <c r="A17" s="140"/>
      <c r="B17" s="31"/>
      <c r="C17" s="39"/>
      <c r="D17" s="39"/>
      <c r="E17" s="39"/>
      <c r="F17" s="39"/>
      <c r="G17" s="39"/>
      <c r="H17" s="39"/>
      <c r="I17" s="39"/>
      <c r="J17" s="39"/>
      <c r="K17" s="39"/>
      <c r="L17" s="39"/>
      <c r="M17" s="39"/>
      <c r="N17" s="39"/>
      <c r="O17" s="39"/>
      <c r="P17" s="39"/>
      <c r="Q17" s="39"/>
      <c r="R17" s="79"/>
      <c r="S17" s="79"/>
      <c r="T17" s="79"/>
      <c r="U17" s="79"/>
      <c r="V17" s="79"/>
      <c r="W17" s="79"/>
      <c r="X17" s="79"/>
      <c r="Y17" s="79"/>
      <c r="Z17" s="79"/>
      <c r="AA17" s="79"/>
      <c r="AB17" s="79"/>
      <c r="AC17" s="79"/>
      <c r="AD17" s="79"/>
      <c r="AE17" s="79"/>
      <c r="AF17" s="80"/>
      <c r="AG17" s="141"/>
    </row>
    <row r="18" spans="1:51" x14ac:dyDescent="0.2">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8"/>
    </row>
    <row r="19" spans="1:51" x14ac:dyDescent="0.2">
      <c r="A19" s="119"/>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8"/>
    </row>
    <row r="20" spans="1:51" x14ac:dyDescent="0.2">
      <c r="A20" s="119"/>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8"/>
    </row>
    <row r="21" spans="1:51" x14ac:dyDescent="0.2">
      <c r="A21" s="116"/>
      <c r="B21" s="19"/>
      <c r="C21" s="15"/>
      <c r="D21" s="15"/>
      <c r="E21" s="15"/>
      <c r="F21" s="143" t="s">
        <v>15</v>
      </c>
      <c r="G21" s="136"/>
      <c r="H21" s="136"/>
      <c r="I21" s="136"/>
      <c r="J21" s="136"/>
      <c r="K21" s="136"/>
      <c r="L21" s="136"/>
      <c r="M21" s="136"/>
      <c r="N21" s="136"/>
      <c r="O21" s="136"/>
      <c r="P21" s="136"/>
      <c r="Q21" s="136"/>
      <c r="R21" s="136"/>
      <c r="S21" s="136"/>
      <c r="T21" s="136"/>
      <c r="U21" s="136"/>
      <c r="V21" s="136"/>
      <c r="W21" s="136"/>
      <c r="X21" s="136"/>
      <c r="Y21" s="136"/>
      <c r="Z21" s="61"/>
      <c r="AA21" s="61"/>
      <c r="AB21" s="61"/>
      <c r="AC21" s="61"/>
      <c r="AD21" s="61"/>
      <c r="AE21" s="61"/>
      <c r="AF21" s="62"/>
      <c r="AG21" s="141"/>
      <c r="AL21" s="42"/>
    </row>
    <row r="22" spans="1:51" ht="13.5" thickBot="1" x14ac:dyDescent="0.25">
      <c r="A22" s="116"/>
      <c r="B22" s="20"/>
      <c r="C22" s="21"/>
      <c r="D22" s="21"/>
      <c r="E22" s="21"/>
      <c r="F22" s="19"/>
      <c r="G22" s="16"/>
      <c r="H22" s="16"/>
      <c r="I22" s="16"/>
      <c r="J22" s="16"/>
      <c r="K22" s="16"/>
      <c r="L22" s="16"/>
      <c r="M22" s="16"/>
      <c r="N22" s="16"/>
      <c r="O22" s="16"/>
      <c r="P22" s="16"/>
      <c r="Q22" s="16"/>
      <c r="R22" s="16"/>
      <c r="S22" s="16"/>
      <c r="T22" s="16"/>
      <c r="U22" s="16"/>
      <c r="V22" s="16"/>
      <c r="W22" s="16"/>
      <c r="X22" s="16"/>
      <c r="Y22" s="17"/>
      <c r="Z22" s="18"/>
      <c r="AA22" s="18"/>
      <c r="AB22" s="18"/>
      <c r="AC22" s="18"/>
      <c r="AD22" s="18"/>
      <c r="AE22" s="18"/>
      <c r="AF22" s="24"/>
      <c r="AG22" s="141"/>
    </row>
    <row r="23" spans="1:51" ht="19.5" customHeight="1" thickBot="1" x14ac:dyDescent="0.25">
      <c r="A23" s="116"/>
      <c r="B23" s="20"/>
      <c r="C23" s="21"/>
      <c r="D23" s="21"/>
      <c r="E23" s="21"/>
      <c r="F23" s="20"/>
      <c r="G23" s="99">
        <v>5</v>
      </c>
      <c r="H23" s="100">
        <v>8</v>
      </c>
      <c r="I23" s="100">
        <v>7</v>
      </c>
      <c r="J23" s="100">
        <v>0</v>
      </c>
      <c r="K23" s="100">
        <v>6</v>
      </c>
      <c r="L23" s="101">
        <v>4</v>
      </c>
      <c r="M23" s="18"/>
      <c r="N23" s="26">
        <v>1</v>
      </c>
      <c r="O23" s="43">
        <v>0</v>
      </c>
      <c r="P23" s="43">
        <v>5</v>
      </c>
      <c r="Q23" s="27">
        <v>1</v>
      </c>
      <c r="R23" s="18"/>
      <c r="S23" s="99">
        <v>8</v>
      </c>
      <c r="T23" s="102">
        <v>7</v>
      </c>
      <c r="U23" s="102">
        <v>9</v>
      </c>
      <c r="V23" s="102">
        <v>0</v>
      </c>
      <c r="W23" s="102">
        <v>4</v>
      </c>
      <c r="X23" s="103">
        <v>0</v>
      </c>
      <c r="Y23" s="30"/>
      <c r="Z23" s="21"/>
      <c r="AA23" s="21"/>
      <c r="AB23" s="21"/>
      <c r="AC23" s="21"/>
      <c r="AD23" s="21"/>
      <c r="AE23" s="18"/>
      <c r="AF23" s="24"/>
      <c r="AG23" s="141"/>
    </row>
    <row r="24" spans="1:51" x14ac:dyDescent="0.2">
      <c r="A24" s="116"/>
      <c r="B24" s="20"/>
      <c r="C24" s="21"/>
      <c r="D24" s="21"/>
      <c r="E24" s="21"/>
      <c r="F24" s="44"/>
      <c r="G24" s="45" t="s">
        <v>0</v>
      </c>
      <c r="H24" s="45"/>
      <c r="I24" s="45"/>
      <c r="J24" s="45"/>
      <c r="K24" s="45"/>
      <c r="L24" s="45"/>
      <c r="M24" s="34"/>
      <c r="N24" s="45" t="s">
        <v>1</v>
      </c>
      <c r="O24" s="45"/>
      <c r="P24" s="45"/>
      <c r="Q24" s="45"/>
      <c r="R24" s="34"/>
      <c r="S24" s="45" t="s">
        <v>8</v>
      </c>
      <c r="T24" s="46"/>
      <c r="U24" s="45"/>
      <c r="V24" s="45"/>
      <c r="W24" s="45"/>
      <c r="X24" s="45"/>
      <c r="Y24" s="35"/>
      <c r="Z24" s="21"/>
      <c r="AA24" s="21"/>
      <c r="AB24" s="21"/>
      <c r="AC24" s="21"/>
      <c r="AD24" s="21"/>
      <c r="AE24" s="18"/>
      <c r="AF24" s="24"/>
      <c r="AG24" s="141"/>
    </row>
    <row r="25" spans="1:51" x14ac:dyDescent="0.2">
      <c r="A25" s="116"/>
      <c r="B25" s="20"/>
      <c r="C25" s="21"/>
      <c r="D25" s="21"/>
      <c r="E25" s="21"/>
      <c r="F25" s="36"/>
      <c r="G25" s="47"/>
      <c r="H25" s="47"/>
      <c r="I25" s="47"/>
      <c r="J25" s="47"/>
      <c r="K25" s="47"/>
      <c r="L25" s="47"/>
      <c r="M25" s="48"/>
      <c r="N25" s="47"/>
      <c r="O25" s="47"/>
      <c r="P25" s="47"/>
      <c r="Q25" s="47"/>
      <c r="R25" s="48"/>
      <c r="S25" s="47"/>
      <c r="T25" s="49"/>
      <c r="U25" s="47"/>
      <c r="V25" s="47"/>
      <c r="W25" s="47"/>
      <c r="X25" s="47"/>
      <c r="Y25" s="21"/>
      <c r="Z25" s="21"/>
      <c r="AA25" s="21"/>
      <c r="AB25" s="21"/>
      <c r="AC25" s="21"/>
      <c r="AD25" s="21"/>
      <c r="AE25" s="18"/>
      <c r="AF25" s="24"/>
      <c r="AG25" s="141"/>
    </row>
    <row r="26" spans="1:51" x14ac:dyDescent="0.2">
      <c r="A26" s="116"/>
      <c r="B26" s="20"/>
      <c r="C26" s="36" t="s">
        <v>12</v>
      </c>
      <c r="D26" s="50"/>
      <c r="E26" s="50"/>
      <c r="F26" s="50"/>
      <c r="G26" s="50"/>
      <c r="H26" s="50"/>
      <c r="I26" s="50"/>
      <c r="J26" s="51"/>
      <c r="K26" s="50"/>
      <c r="L26" s="50"/>
      <c r="M26" s="50"/>
      <c r="N26" s="50"/>
      <c r="O26" s="51"/>
      <c r="P26" s="52"/>
      <c r="Q26" s="50"/>
      <c r="R26" s="50"/>
      <c r="S26" s="51"/>
      <c r="T26" s="52"/>
      <c r="U26" s="52"/>
      <c r="V26" s="52"/>
      <c r="W26" s="52"/>
      <c r="X26" s="18"/>
      <c r="Y26" s="50"/>
      <c r="Z26" s="50"/>
      <c r="AA26" s="50"/>
      <c r="AB26" s="50"/>
      <c r="AC26" s="50"/>
      <c r="AD26" s="50"/>
      <c r="AE26" s="18"/>
      <c r="AF26" s="24"/>
      <c r="AG26" s="141"/>
    </row>
    <row r="27" spans="1:51" x14ac:dyDescent="0.2">
      <c r="A27" s="116"/>
      <c r="B27" s="20"/>
      <c r="C27" s="97" t="s">
        <v>585</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8"/>
      <c r="AG27" s="141"/>
    </row>
    <row r="28" spans="1:51" x14ac:dyDescent="0.2">
      <c r="A28" s="116"/>
      <c r="B28" s="20"/>
      <c r="C28" s="97" t="s">
        <v>586</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8"/>
      <c r="AG28" s="141"/>
    </row>
    <row r="29" spans="1:51" x14ac:dyDescent="0.2">
      <c r="A29" s="116"/>
      <c r="B29" s="20"/>
      <c r="C29" s="97" t="s">
        <v>16</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8"/>
      <c r="AG29" s="141"/>
      <c r="AV29" s="18"/>
      <c r="AW29" s="18"/>
      <c r="AX29" s="18"/>
      <c r="AY29" s="18"/>
    </row>
    <row r="30" spans="1:51" x14ac:dyDescent="0.2">
      <c r="A30" s="116"/>
      <c r="B30" s="20"/>
      <c r="C30" s="36" t="s">
        <v>25</v>
      </c>
      <c r="D30" s="50"/>
      <c r="E30" s="50"/>
      <c r="F30" s="50"/>
      <c r="G30" s="50"/>
      <c r="H30" s="50"/>
      <c r="I30" s="50"/>
      <c r="J30" s="51"/>
      <c r="K30" s="50"/>
      <c r="L30" s="50"/>
      <c r="M30" s="50"/>
      <c r="N30" s="50"/>
      <c r="O30" s="51"/>
      <c r="P30" s="52"/>
      <c r="Q30" s="50"/>
      <c r="R30" s="50"/>
      <c r="S30" s="51"/>
      <c r="T30" s="52"/>
      <c r="U30" s="52"/>
      <c r="V30" s="52"/>
      <c r="W30" s="52"/>
      <c r="X30" s="18"/>
      <c r="Y30" s="50"/>
      <c r="Z30" s="50"/>
      <c r="AA30" s="50"/>
      <c r="AB30" s="50"/>
      <c r="AC30" s="50"/>
      <c r="AD30" s="50"/>
      <c r="AE30" s="18"/>
      <c r="AF30" s="24"/>
      <c r="AG30" s="141"/>
    </row>
    <row r="31" spans="1:51" x14ac:dyDescent="0.2">
      <c r="A31" s="116"/>
      <c r="B31" s="20"/>
      <c r="C31" s="18" t="s">
        <v>582</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24"/>
      <c r="AG31" s="141"/>
    </row>
    <row r="32" spans="1:51" x14ac:dyDescent="0.2">
      <c r="A32" s="116"/>
      <c r="B32" s="2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24"/>
      <c r="AG32" s="141"/>
    </row>
    <row r="33" spans="1:53" x14ac:dyDescent="0.2">
      <c r="A33" s="116"/>
      <c r="B33" s="41"/>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40"/>
      <c r="AG33" s="141"/>
      <c r="AV33" s="18"/>
      <c r="AW33" s="18"/>
      <c r="AX33" s="18"/>
      <c r="AY33" s="18"/>
    </row>
    <row r="34" spans="1:53" x14ac:dyDescent="0.2">
      <c r="A34" s="112" t="s">
        <v>24</v>
      </c>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4"/>
      <c r="AV34" s="18"/>
      <c r="AW34" s="18"/>
      <c r="AX34" s="18"/>
      <c r="AY34" s="18"/>
    </row>
    <row r="35" spans="1:53" x14ac:dyDescent="0.2">
      <c r="A35" s="115"/>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4"/>
    </row>
    <row r="36" spans="1:53" x14ac:dyDescent="0.2">
      <c r="A36" s="115"/>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4"/>
    </row>
    <row r="37" spans="1:53" x14ac:dyDescent="0.2">
      <c r="A37" s="115"/>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4"/>
      <c r="AV37" s="21"/>
      <c r="AW37" s="21"/>
      <c r="AX37" s="21"/>
      <c r="AY37" s="21"/>
    </row>
    <row r="38" spans="1:53" x14ac:dyDescent="0.2">
      <c r="A38" s="115"/>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4"/>
      <c r="AZ38" s="18"/>
      <c r="BA38" s="21"/>
    </row>
    <row r="39" spans="1:53" ht="19.5" customHeight="1" x14ac:dyDescent="0.2">
      <c r="A39" s="115"/>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4"/>
      <c r="AZ39" s="18"/>
      <c r="BA39" s="21"/>
    </row>
    <row r="40" spans="1:53" ht="19.5" customHeight="1" x14ac:dyDescent="0.2">
      <c r="A40" s="115"/>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4"/>
      <c r="AZ40" s="18"/>
      <c r="BA40" s="21"/>
    </row>
    <row r="41" spans="1:53" x14ac:dyDescent="0.2">
      <c r="A41" s="115"/>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4"/>
    </row>
    <row r="42" spans="1:53" x14ac:dyDescent="0.2">
      <c r="A42" s="115"/>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4"/>
    </row>
    <row r="43" spans="1:53" s="3" customFormat="1" ht="25.5" customHeight="1" x14ac:dyDescent="0.2">
      <c r="A43" s="146"/>
      <c r="B43" s="117"/>
      <c r="C43" s="117"/>
      <c r="D43" s="117"/>
      <c r="E43" s="147"/>
      <c r="F43" s="133" t="s">
        <v>17</v>
      </c>
      <c r="G43" s="134"/>
      <c r="H43" s="134"/>
      <c r="I43" s="134"/>
      <c r="J43" s="122" t="s">
        <v>18</v>
      </c>
      <c r="K43" s="122"/>
      <c r="L43" s="122"/>
      <c r="M43" s="122"/>
      <c r="N43" s="8"/>
      <c r="O43" s="131" t="s">
        <v>19</v>
      </c>
      <c r="P43" s="132"/>
      <c r="Q43" s="8"/>
      <c r="R43" s="86" t="s">
        <v>20</v>
      </c>
      <c r="S43" s="87"/>
      <c r="T43" s="86"/>
      <c r="U43" s="86"/>
      <c r="V43" s="86"/>
      <c r="W43" s="131" t="s">
        <v>19</v>
      </c>
      <c r="X43" s="132"/>
      <c r="Y43" s="86"/>
      <c r="Z43" s="131" t="s">
        <v>21</v>
      </c>
      <c r="AA43" s="132"/>
      <c r="AB43" s="9"/>
      <c r="AC43" s="120"/>
      <c r="AD43" s="117"/>
      <c r="AE43" s="117"/>
      <c r="AF43" s="117"/>
      <c r="AG43" s="118"/>
      <c r="AH43" s="2"/>
      <c r="AI43" s="2"/>
      <c r="AJ43" s="2"/>
      <c r="AK43" s="1"/>
    </row>
    <row r="44" spans="1:53" s="3" customFormat="1" ht="19.5" customHeight="1" x14ac:dyDescent="0.2">
      <c r="A44" s="119"/>
      <c r="B44" s="117"/>
      <c r="C44" s="117"/>
      <c r="D44" s="117"/>
      <c r="E44" s="147"/>
      <c r="F44" s="54"/>
      <c r="G44" s="104">
        <v>0</v>
      </c>
      <c r="H44" s="104">
        <v>1</v>
      </c>
      <c r="I44" s="2"/>
      <c r="J44" s="53">
        <v>2</v>
      </c>
      <c r="K44" s="53">
        <v>0</v>
      </c>
      <c r="L44" s="53">
        <v>2</v>
      </c>
      <c r="M44" s="53">
        <v>4</v>
      </c>
      <c r="N44" s="4"/>
      <c r="O44" s="5">
        <v>0</v>
      </c>
      <c r="P44" s="5">
        <v>1</v>
      </c>
      <c r="Q44" s="4"/>
      <c r="R44" s="5">
        <v>0</v>
      </c>
      <c r="S44" s="5">
        <v>1</v>
      </c>
      <c r="T44" s="4"/>
      <c r="U44" s="6" t="s">
        <v>22</v>
      </c>
      <c r="V44" s="7"/>
      <c r="W44" s="5">
        <v>1</v>
      </c>
      <c r="X44" s="5">
        <v>2</v>
      </c>
      <c r="Y44" s="4"/>
      <c r="Z44" s="5">
        <v>3</v>
      </c>
      <c r="AA44" s="5">
        <v>1</v>
      </c>
      <c r="AB44" s="10"/>
      <c r="AC44" s="121"/>
      <c r="AD44" s="117"/>
      <c r="AE44" s="117"/>
      <c r="AF44" s="117"/>
      <c r="AG44" s="118"/>
      <c r="AH44" s="2"/>
      <c r="AI44" s="2"/>
      <c r="AJ44" s="2"/>
      <c r="AK44" s="1"/>
    </row>
    <row r="45" spans="1:53" ht="19.5" customHeight="1" x14ac:dyDescent="0.2">
      <c r="A45" s="119"/>
      <c r="B45" s="117"/>
      <c r="C45" s="117"/>
      <c r="D45" s="117"/>
      <c r="E45" s="147"/>
      <c r="F45" s="148"/>
      <c r="G45" s="149"/>
      <c r="H45" s="149"/>
      <c r="I45" s="149"/>
      <c r="J45" s="149"/>
      <c r="K45" s="149"/>
      <c r="L45" s="149"/>
      <c r="M45" s="149"/>
      <c r="N45" s="149"/>
      <c r="O45" s="149"/>
      <c r="P45" s="149"/>
      <c r="Q45" s="149"/>
      <c r="R45" s="149"/>
      <c r="S45" s="149"/>
      <c r="T45" s="149"/>
      <c r="U45" s="149"/>
      <c r="V45" s="149"/>
      <c r="W45" s="149"/>
      <c r="X45" s="149"/>
      <c r="Y45" s="149"/>
      <c r="Z45" s="149"/>
      <c r="AA45" s="149"/>
      <c r="AB45" s="150"/>
      <c r="AC45" s="121"/>
      <c r="AD45" s="117"/>
      <c r="AE45" s="117"/>
      <c r="AF45" s="117"/>
      <c r="AG45" s="118"/>
      <c r="AL45" s="21"/>
      <c r="AM45" s="21"/>
      <c r="AN45" s="21"/>
    </row>
    <row r="46" spans="1:53" ht="12.75" customHeight="1" x14ac:dyDescent="0.2">
      <c r="A46" s="116"/>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8"/>
      <c r="AL46" s="21"/>
      <c r="AM46" s="21"/>
      <c r="AN46" s="21"/>
      <c r="AO46" s="21"/>
      <c r="AP46" s="21"/>
      <c r="AQ46" s="21"/>
      <c r="AR46" s="21"/>
      <c r="AS46" s="21"/>
      <c r="AT46" s="21"/>
      <c r="AU46" s="21"/>
    </row>
    <row r="47" spans="1:53" x14ac:dyDescent="0.2">
      <c r="A47" s="119"/>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8"/>
    </row>
    <row r="48" spans="1:53" ht="12.75" hidden="1" customHeight="1" x14ac:dyDescent="0.2">
      <c r="A48" s="119"/>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8"/>
    </row>
    <row r="49" spans="1:33" ht="12.75" hidden="1" customHeight="1" x14ac:dyDescent="0.2">
      <c r="A49" s="119"/>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8"/>
    </row>
    <row r="50" spans="1:33" x14ac:dyDescent="0.2">
      <c r="A50" s="119"/>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8"/>
    </row>
    <row r="51" spans="1:33" x14ac:dyDescent="0.2">
      <c r="A51" s="119"/>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8"/>
    </row>
    <row r="52" spans="1:33" x14ac:dyDescent="0.2">
      <c r="A52" s="123" t="s">
        <v>543</v>
      </c>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5"/>
    </row>
    <row r="53" spans="1:33" x14ac:dyDescent="0.2">
      <c r="A53" s="116"/>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8"/>
    </row>
    <row r="54" spans="1:33" x14ac:dyDescent="0.2">
      <c r="A54" s="119"/>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8"/>
    </row>
    <row r="55" spans="1:33" x14ac:dyDescent="0.2">
      <c r="A55" s="119"/>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8"/>
    </row>
    <row r="56" spans="1:33" x14ac:dyDescent="0.2">
      <c r="A56" s="126" t="s">
        <v>13</v>
      </c>
      <c r="B56" s="127"/>
      <c r="C56" s="127"/>
      <c r="D56" s="127"/>
      <c r="E56" s="127"/>
      <c r="F56" s="127"/>
      <c r="G56" s="127"/>
      <c r="H56" s="127"/>
      <c r="I56" s="127"/>
      <c r="J56" s="127"/>
      <c r="K56" s="127"/>
      <c r="L56" s="127"/>
      <c r="M56" s="127"/>
      <c r="N56" s="127"/>
      <c r="O56" s="127"/>
      <c r="P56" s="127"/>
      <c r="Q56" s="127"/>
      <c r="R56" s="128" t="s">
        <v>13</v>
      </c>
      <c r="S56" s="127"/>
      <c r="T56" s="127"/>
      <c r="U56" s="127"/>
      <c r="V56" s="127"/>
      <c r="W56" s="127"/>
      <c r="X56" s="127"/>
      <c r="Y56" s="127"/>
      <c r="Z56" s="127"/>
      <c r="AA56" s="127"/>
      <c r="AB56" s="127"/>
      <c r="AC56" s="127"/>
      <c r="AD56" s="127"/>
      <c r="AE56" s="127"/>
      <c r="AF56" s="127"/>
      <c r="AG56" s="129"/>
    </row>
    <row r="57" spans="1:33" x14ac:dyDescent="0.2">
      <c r="A57" s="130" t="s">
        <v>4</v>
      </c>
      <c r="B57" s="117"/>
      <c r="C57" s="117"/>
      <c r="D57" s="117"/>
      <c r="E57" s="117"/>
      <c r="F57" s="117"/>
      <c r="G57" s="117"/>
      <c r="H57" s="117"/>
      <c r="I57" s="117"/>
      <c r="J57" s="117"/>
      <c r="K57" s="117"/>
      <c r="L57" s="117"/>
      <c r="M57" s="117"/>
      <c r="N57" s="117"/>
      <c r="O57" s="117"/>
      <c r="P57" s="117"/>
      <c r="Q57" s="117"/>
      <c r="R57" s="128" t="s">
        <v>23</v>
      </c>
      <c r="S57" s="117"/>
      <c r="T57" s="117"/>
      <c r="U57" s="117"/>
      <c r="V57" s="117"/>
      <c r="W57" s="117"/>
      <c r="X57" s="117"/>
      <c r="Y57" s="117"/>
      <c r="Z57" s="117"/>
      <c r="AA57" s="117"/>
      <c r="AB57" s="117"/>
      <c r="AC57" s="117"/>
      <c r="AD57" s="117"/>
      <c r="AE57" s="117"/>
      <c r="AF57" s="117"/>
      <c r="AG57" s="118"/>
    </row>
    <row r="58" spans="1:33" x14ac:dyDescent="0.2">
      <c r="A58" s="116"/>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8"/>
    </row>
    <row r="59" spans="1:33" x14ac:dyDescent="0.2">
      <c r="A59" s="119"/>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8"/>
    </row>
    <row r="60" spans="1:33" x14ac:dyDescent="0.2">
      <c r="A60" s="126" t="s">
        <v>5</v>
      </c>
      <c r="B60" s="127"/>
      <c r="C60" s="127"/>
      <c r="D60" s="127"/>
      <c r="E60" s="127"/>
      <c r="F60" s="127"/>
      <c r="G60" s="127"/>
      <c r="H60" s="127"/>
      <c r="I60" s="127"/>
      <c r="J60" s="127"/>
      <c r="K60" s="127"/>
      <c r="L60" s="127"/>
      <c r="M60" s="127"/>
      <c r="N60" s="127"/>
      <c r="O60" s="127"/>
      <c r="P60" s="127"/>
      <c r="Q60" s="127"/>
      <c r="R60" s="128" t="s">
        <v>26</v>
      </c>
      <c r="S60" s="127"/>
      <c r="T60" s="127"/>
      <c r="U60" s="127"/>
      <c r="V60" s="127"/>
      <c r="W60" s="127"/>
      <c r="X60" s="127"/>
      <c r="Y60" s="127"/>
      <c r="Z60" s="127"/>
      <c r="AA60" s="127"/>
      <c r="AB60" s="127"/>
      <c r="AC60" s="127"/>
      <c r="AD60" s="127"/>
      <c r="AE60" s="127"/>
      <c r="AF60" s="127"/>
      <c r="AG60" s="129"/>
    </row>
    <row r="61" spans="1:33" x14ac:dyDescent="0.2">
      <c r="A61" s="123" t="s">
        <v>6</v>
      </c>
      <c r="B61" s="124"/>
      <c r="C61" s="124"/>
      <c r="D61" s="124"/>
      <c r="E61" s="124"/>
      <c r="F61" s="124"/>
      <c r="G61" s="124"/>
      <c r="H61" s="124"/>
      <c r="I61" s="124"/>
      <c r="J61" s="124"/>
      <c r="K61" s="124"/>
      <c r="L61" s="124"/>
      <c r="M61" s="124"/>
      <c r="N61" s="124"/>
      <c r="O61" s="124"/>
      <c r="P61" s="124"/>
      <c r="Q61" s="124"/>
      <c r="R61" s="128" t="s">
        <v>27</v>
      </c>
      <c r="S61" s="127"/>
      <c r="T61" s="127"/>
      <c r="U61" s="127"/>
      <c r="V61" s="127"/>
      <c r="W61" s="127"/>
      <c r="X61" s="127"/>
      <c r="Y61" s="127"/>
      <c r="Z61" s="127"/>
      <c r="AA61" s="127"/>
      <c r="AB61" s="127"/>
      <c r="AC61" s="127"/>
      <c r="AD61" s="127"/>
      <c r="AE61" s="127"/>
      <c r="AF61" s="127"/>
      <c r="AG61" s="129"/>
    </row>
    <row r="62" spans="1:33" x14ac:dyDescent="0.2">
      <c r="A62" s="135"/>
      <c r="B62" s="124"/>
      <c r="C62" s="124"/>
      <c r="D62" s="124"/>
      <c r="E62" s="124"/>
      <c r="F62" s="124"/>
      <c r="G62" s="124"/>
      <c r="H62" s="124"/>
      <c r="I62" s="124"/>
      <c r="J62" s="124"/>
      <c r="K62" s="124"/>
      <c r="L62" s="124"/>
      <c r="M62" s="124"/>
      <c r="N62" s="124"/>
      <c r="O62" s="124"/>
      <c r="P62" s="124"/>
      <c r="Q62" s="124"/>
      <c r="R62" s="127"/>
      <c r="S62" s="127"/>
      <c r="T62" s="127"/>
      <c r="U62" s="127"/>
      <c r="V62" s="127"/>
      <c r="W62" s="127"/>
      <c r="X62" s="127"/>
      <c r="Y62" s="127"/>
      <c r="Z62" s="127"/>
      <c r="AA62" s="127"/>
      <c r="AB62" s="127"/>
      <c r="AC62" s="127"/>
      <c r="AD62" s="127"/>
      <c r="AE62" s="127"/>
      <c r="AF62" s="127"/>
      <c r="AG62" s="129"/>
    </row>
    <row r="63" spans="1:33" x14ac:dyDescent="0.2">
      <c r="A63" s="123" t="s">
        <v>9</v>
      </c>
      <c r="B63" s="124"/>
      <c r="C63" s="124"/>
      <c r="D63" s="124"/>
      <c r="E63" s="124"/>
      <c r="F63" s="124"/>
      <c r="G63" s="124"/>
      <c r="H63" s="124"/>
      <c r="I63" s="124"/>
      <c r="J63" s="124"/>
      <c r="K63" s="124"/>
      <c r="L63" s="124"/>
      <c r="M63" s="124"/>
      <c r="N63" s="124"/>
      <c r="O63" s="124"/>
      <c r="P63" s="124"/>
      <c r="Q63" s="124"/>
      <c r="R63" s="128" t="s">
        <v>28</v>
      </c>
      <c r="S63" s="127"/>
      <c r="T63" s="127"/>
      <c r="U63" s="127"/>
      <c r="V63" s="127"/>
      <c r="W63" s="127"/>
      <c r="X63" s="127"/>
      <c r="Y63" s="127"/>
      <c r="Z63" s="127"/>
      <c r="AA63" s="127"/>
      <c r="AB63" s="127"/>
      <c r="AC63" s="127"/>
      <c r="AD63" s="127"/>
      <c r="AE63" s="127"/>
      <c r="AF63" s="127"/>
      <c r="AG63" s="129"/>
    </row>
    <row r="64" spans="1:33" x14ac:dyDescent="0.2">
      <c r="A64" s="135"/>
      <c r="B64" s="124"/>
      <c r="C64" s="124"/>
      <c r="D64" s="124"/>
      <c r="E64" s="124"/>
      <c r="F64" s="124"/>
      <c r="G64" s="124"/>
      <c r="H64" s="124"/>
      <c r="I64" s="124"/>
      <c r="J64" s="124"/>
      <c r="K64" s="124"/>
      <c r="L64" s="124"/>
      <c r="M64" s="124"/>
      <c r="N64" s="124"/>
      <c r="O64" s="124"/>
      <c r="P64" s="124"/>
      <c r="Q64" s="124"/>
      <c r="R64" s="127"/>
      <c r="S64" s="127"/>
      <c r="T64" s="127"/>
      <c r="U64" s="127"/>
      <c r="V64" s="127"/>
      <c r="W64" s="127"/>
      <c r="X64" s="127"/>
      <c r="Y64" s="127"/>
      <c r="Z64" s="127"/>
      <c r="AA64" s="127"/>
      <c r="AB64" s="127"/>
      <c r="AC64" s="127"/>
      <c r="AD64" s="127"/>
      <c r="AE64" s="127"/>
      <c r="AF64" s="127"/>
      <c r="AG64" s="129"/>
    </row>
    <row r="65" spans="1:33" x14ac:dyDescent="0.2">
      <c r="A65" s="82"/>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row>
    <row r="66" spans="1:33" ht="12.75" hidden="1" customHeight="1" x14ac:dyDescent="0.2">
      <c r="A66" s="85"/>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4"/>
    </row>
    <row r="67" spans="1:33" ht="12.75" hidden="1" customHeight="1" x14ac:dyDescent="0.2">
      <c r="A67" s="85"/>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4"/>
    </row>
    <row r="68" spans="1:33" x14ac:dyDescent="0.2">
      <c r="A68" s="85"/>
      <c r="B68" s="137" t="s">
        <v>29</v>
      </c>
      <c r="C68" s="137"/>
      <c r="D68" s="137"/>
      <c r="E68" s="137"/>
      <c r="F68" s="137"/>
      <c r="G68" s="137"/>
      <c r="H68" s="137"/>
      <c r="I68" s="137"/>
      <c r="J68" s="137"/>
      <c r="K68" s="137"/>
      <c r="L68" s="137"/>
      <c r="M68" s="137"/>
      <c r="N68" s="137"/>
      <c r="O68" s="137"/>
      <c r="P68" s="83"/>
      <c r="Q68" s="83"/>
      <c r="R68" s="137"/>
      <c r="S68" s="137"/>
      <c r="T68" s="137"/>
      <c r="U68" s="137"/>
      <c r="V68" s="137"/>
      <c r="W68" s="137"/>
      <c r="X68" s="137"/>
      <c r="Y68" s="137"/>
      <c r="Z68" s="137"/>
      <c r="AA68" s="137"/>
      <c r="AB68" s="137"/>
      <c r="AC68" s="137"/>
      <c r="AD68" s="137"/>
      <c r="AE68" s="137"/>
      <c r="AF68" s="137"/>
      <c r="AG68" s="84"/>
    </row>
    <row r="69" spans="1:33" ht="26.25" customHeight="1" x14ac:dyDescent="0.2">
      <c r="A69" s="85"/>
      <c r="B69" s="137"/>
      <c r="C69" s="137"/>
      <c r="D69" s="137"/>
      <c r="E69" s="137"/>
      <c r="F69" s="137"/>
      <c r="G69" s="137"/>
      <c r="H69" s="137"/>
      <c r="I69" s="137"/>
      <c r="J69" s="137"/>
      <c r="K69" s="137"/>
      <c r="L69" s="137"/>
      <c r="M69" s="137"/>
      <c r="N69" s="137"/>
      <c r="O69" s="137"/>
      <c r="P69" s="83"/>
      <c r="Q69" s="83"/>
      <c r="R69" s="137"/>
      <c r="S69" s="137"/>
      <c r="T69" s="137"/>
      <c r="U69" s="137"/>
      <c r="V69" s="137"/>
      <c r="W69" s="137"/>
      <c r="X69" s="137"/>
      <c r="Y69" s="137"/>
      <c r="Z69" s="137"/>
      <c r="AA69" s="137"/>
      <c r="AB69" s="137"/>
      <c r="AC69" s="137"/>
      <c r="AD69" s="137"/>
      <c r="AE69" s="137"/>
      <c r="AF69" s="137"/>
      <c r="AG69" s="84"/>
    </row>
    <row r="70" spans="1:33" ht="13.5" thickBot="1" x14ac:dyDescent="0.25">
      <c r="A70" s="85"/>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4"/>
    </row>
    <row r="71" spans="1:33" ht="13.5" thickBot="1" x14ac:dyDescent="0.25">
      <c r="A71" s="85"/>
      <c r="B71" s="58">
        <v>8</v>
      </c>
      <c r="C71" s="59">
        <v>0</v>
      </c>
      <c r="D71" s="59">
        <v>2</v>
      </c>
      <c r="E71" s="59">
        <v>1</v>
      </c>
      <c r="F71" s="59">
        <v>0</v>
      </c>
      <c r="G71" s="60">
        <v>1</v>
      </c>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4"/>
    </row>
    <row r="72" spans="1:33" ht="13.5" thickBot="1" x14ac:dyDescent="0.25">
      <c r="A72" s="5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sheetData>
  <sheetProtection selectLockedCells="1"/>
  <mergeCells count="35">
    <mergeCell ref="L8:T8"/>
    <mergeCell ref="B68:O69"/>
    <mergeCell ref="R68:AF69"/>
    <mergeCell ref="A5:AG7"/>
    <mergeCell ref="A8:A17"/>
    <mergeCell ref="AG8:AG17"/>
    <mergeCell ref="P11:S11"/>
    <mergeCell ref="F21:Y21"/>
    <mergeCell ref="AB11:AD11"/>
    <mergeCell ref="A43:E45"/>
    <mergeCell ref="F45:AB45"/>
    <mergeCell ref="O43:P43"/>
    <mergeCell ref="Z43:AA43"/>
    <mergeCell ref="A18:AG20"/>
    <mergeCell ref="A21:A33"/>
    <mergeCell ref="AG21:AG33"/>
    <mergeCell ref="A63:Q64"/>
    <mergeCell ref="R63:AG64"/>
    <mergeCell ref="A60:Q60"/>
    <mergeCell ref="R60:AG60"/>
    <mergeCell ref="A61:Q62"/>
    <mergeCell ref="R61:AG62"/>
    <mergeCell ref="A34:AG42"/>
    <mergeCell ref="A46:AG51"/>
    <mergeCell ref="A53:AG55"/>
    <mergeCell ref="A58:AG59"/>
    <mergeCell ref="AC43:AG45"/>
    <mergeCell ref="J43:M43"/>
    <mergeCell ref="A52:AG52"/>
    <mergeCell ref="A56:Q56"/>
    <mergeCell ref="R56:AG56"/>
    <mergeCell ref="A57:Q57"/>
    <mergeCell ref="R57:AG57"/>
    <mergeCell ref="W43:X43"/>
    <mergeCell ref="F43:I43"/>
  </mergeCells>
  <phoneticPr fontId="0" type="noConversion"/>
  <printOptions horizontalCentered="1" verticalCentered="1" gridLinesSet="0"/>
  <pageMargins left="0.19685039370078741" right="0.27559055118110237" top="0.39370078740157483" bottom="0.39370078740157483" header="0.31496062992125984" footer="3.937007874015748E-2"/>
  <pageSetup paperSize="9" scale="85" orientation="portrait" horizontalDpi="300" verticalDpi="300" r:id="rId1"/>
  <headerFooter alignWithMargins="0"/>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18"/>
  <sheetViews>
    <sheetView view="pageBreakPreview" zoomScaleNormal="100" zoomScaleSheetLayoutView="100" workbookViewId="0">
      <pane xSplit="40" ySplit="10" topLeftCell="AO11" activePane="bottomRight" state="frozen"/>
      <selection activeCell="A7" sqref="A7:AJ7"/>
      <selection pane="topRight" activeCell="A7" sqref="A7:AJ7"/>
      <selection pane="bottomLeft" activeCell="A7" sqref="A7:AJ7"/>
      <selection pane="bottomRight" activeCell="C91" sqref="C91:AB91"/>
    </sheetView>
  </sheetViews>
  <sheetFormatPr defaultRowHeight="12.75" x14ac:dyDescent="0.2"/>
  <cols>
    <col min="1" max="2" width="2.85546875" style="94" customWidth="1"/>
    <col min="3" max="32" width="2.85546875" style="90" customWidth="1"/>
    <col min="33" max="33" width="9.42578125" style="90" customWidth="1"/>
    <col min="34" max="39" width="2.85546875" style="90" customWidth="1"/>
    <col min="40" max="40" width="10.5703125" style="90" customWidth="1"/>
    <col min="41" max="43" width="2.85546875" style="90" customWidth="1"/>
    <col min="44" max="44" width="13.5703125" style="90" customWidth="1"/>
    <col min="45" max="247" width="8.7109375" style="90"/>
    <col min="248" max="292" width="2.85546875" style="90" customWidth="1"/>
    <col min="293" max="503" width="8.7109375" style="90"/>
    <col min="504" max="548" width="2.85546875" style="90" customWidth="1"/>
    <col min="549" max="759" width="8.7109375" style="90"/>
    <col min="760" max="804" width="2.85546875" style="90" customWidth="1"/>
    <col min="805" max="1015" width="8.7109375" style="90"/>
    <col min="1016" max="1060" width="2.85546875" style="90" customWidth="1"/>
    <col min="1061" max="1271" width="8.7109375" style="90"/>
    <col min="1272" max="1316" width="2.85546875" style="90" customWidth="1"/>
    <col min="1317" max="1527" width="8.7109375" style="90"/>
    <col min="1528" max="1572" width="2.85546875" style="90" customWidth="1"/>
    <col min="1573" max="1783" width="8.7109375" style="90"/>
    <col min="1784" max="1828" width="2.85546875" style="90" customWidth="1"/>
    <col min="1829" max="2039" width="8.7109375" style="90"/>
    <col min="2040" max="2084" width="2.85546875" style="90" customWidth="1"/>
    <col min="2085" max="2295" width="8.7109375" style="90"/>
    <col min="2296" max="2340" width="2.85546875" style="90" customWidth="1"/>
    <col min="2341" max="2551" width="8.7109375" style="90"/>
    <col min="2552" max="2596" width="2.85546875" style="90" customWidth="1"/>
    <col min="2597" max="2807" width="8.7109375" style="90"/>
    <col min="2808" max="2852" width="2.85546875" style="90" customWidth="1"/>
    <col min="2853" max="3063" width="8.7109375" style="90"/>
    <col min="3064" max="3108" width="2.85546875" style="90" customWidth="1"/>
    <col min="3109" max="3319" width="8.7109375" style="90"/>
    <col min="3320" max="3364" width="2.85546875" style="90" customWidth="1"/>
    <col min="3365" max="3575" width="8.7109375" style="90"/>
    <col min="3576" max="3620" width="2.85546875" style="90" customWidth="1"/>
    <col min="3621" max="3831" width="8.7109375" style="90"/>
    <col min="3832" max="3876" width="2.85546875" style="90" customWidth="1"/>
    <col min="3877" max="4087" width="8.7109375" style="90"/>
    <col min="4088" max="4132" width="2.85546875" style="90" customWidth="1"/>
    <col min="4133" max="4343" width="8.7109375" style="90"/>
    <col min="4344" max="4388" width="2.85546875" style="90" customWidth="1"/>
    <col min="4389" max="4599" width="8.7109375" style="90"/>
    <col min="4600" max="4644" width="2.85546875" style="90" customWidth="1"/>
    <col min="4645" max="4855" width="8.7109375" style="90"/>
    <col min="4856" max="4900" width="2.85546875" style="90" customWidth="1"/>
    <col min="4901" max="5111" width="8.7109375" style="90"/>
    <col min="5112" max="5156" width="2.85546875" style="90" customWidth="1"/>
    <col min="5157" max="5367" width="8.7109375" style="90"/>
    <col min="5368" max="5412" width="2.85546875" style="90" customWidth="1"/>
    <col min="5413" max="5623" width="8.7109375" style="90"/>
    <col min="5624" max="5668" width="2.85546875" style="90" customWidth="1"/>
    <col min="5669" max="5879" width="8.7109375" style="90"/>
    <col min="5880" max="5924" width="2.85546875" style="90" customWidth="1"/>
    <col min="5925" max="6135" width="8.7109375" style="90"/>
    <col min="6136" max="6180" width="2.85546875" style="90" customWidth="1"/>
    <col min="6181" max="6391" width="8.7109375" style="90"/>
    <col min="6392" max="6436" width="2.85546875" style="90" customWidth="1"/>
    <col min="6437" max="6647" width="8.7109375" style="90"/>
    <col min="6648" max="6692" width="2.85546875" style="90" customWidth="1"/>
    <col min="6693" max="6903" width="8.7109375" style="90"/>
    <col min="6904" max="6948" width="2.85546875" style="90" customWidth="1"/>
    <col min="6949" max="7159" width="8.7109375" style="90"/>
    <col min="7160" max="7204" width="2.85546875" style="90" customWidth="1"/>
    <col min="7205" max="7415" width="8.7109375" style="90"/>
    <col min="7416" max="7460" width="2.85546875" style="90" customWidth="1"/>
    <col min="7461" max="7671" width="8.7109375" style="90"/>
    <col min="7672" max="7716" width="2.85546875" style="90" customWidth="1"/>
    <col min="7717" max="7927" width="8.7109375" style="90"/>
    <col min="7928" max="7972" width="2.85546875" style="90" customWidth="1"/>
    <col min="7973" max="8183" width="8.7109375" style="90"/>
    <col min="8184" max="8228" width="2.85546875" style="90" customWidth="1"/>
    <col min="8229" max="8439" width="8.7109375" style="90"/>
    <col min="8440" max="8484" width="2.85546875" style="90" customWidth="1"/>
    <col min="8485" max="8695" width="8.7109375" style="90"/>
    <col min="8696" max="8740" width="2.85546875" style="90" customWidth="1"/>
    <col min="8741" max="8951" width="8.7109375" style="90"/>
    <col min="8952" max="8996" width="2.85546875" style="90" customWidth="1"/>
    <col min="8997" max="9207" width="8.7109375" style="90"/>
    <col min="9208" max="9252" width="2.85546875" style="90" customWidth="1"/>
    <col min="9253" max="9463" width="8.7109375" style="90"/>
    <col min="9464" max="9508" width="2.85546875" style="90" customWidth="1"/>
    <col min="9509" max="9719" width="8.7109375" style="90"/>
    <col min="9720" max="9764" width="2.85546875" style="90" customWidth="1"/>
    <col min="9765" max="9975" width="8.7109375" style="90"/>
    <col min="9976" max="10020" width="2.85546875" style="90" customWidth="1"/>
    <col min="10021" max="10231" width="8.7109375" style="90"/>
    <col min="10232" max="10276" width="2.85546875" style="90" customWidth="1"/>
    <col min="10277" max="10487" width="8.7109375" style="90"/>
    <col min="10488" max="10532" width="2.85546875" style="90" customWidth="1"/>
    <col min="10533" max="10743" width="8.7109375" style="90"/>
    <col min="10744" max="10788" width="2.85546875" style="90" customWidth="1"/>
    <col min="10789" max="10999" width="8.7109375" style="90"/>
    <col min="11000" max="11044" width="2.85546875" style="90" customWidth="1"/>
    <col min="11045" max="11255" width="8.7109375" style="90"/>
    <col min="11256" max="11300" width="2.85546875" style="90" customWidth="1"/>
    <col min="11301" max="11511" width="8.7109375" style="90"/>
    <col min="11512" max="11556" width="2.85546875" style="90" customWidth="1"/>
    <col min="11557" max="11767" width="8.7109375" style="90"/>
    <col min="11768" max="11812" width="2.85546875" style="90" customWidth="1"/>
    <col min="11813" max="12023" width="8.7109375" style="90"/>
    <col min="12024" max="12068" width="2.85546875" style="90" customWidth="1"/>
    <col min="12069" max="12279" width="8.7109375" style="90"/>
    <col min="12280" max="12324" width="2.85546875" style="90" customWidth="1"/>
    <col min="12325" max="12535" width="8.7109375" style="90"/>
    <col min="12536" max="12580" width="2.85546875" style="90" customWidth="1"/>
    <col min="12581" max="12791" width="8.7109375" style="90"/>
    <col min="12792" max="12836" width="2.85546875" style="90" customWidth="1"/>
    <col min="12837" max="13047" width="8.7109375" style="90"/>
    <col min="13048" max="13092" width="2.85546875" style="90" customWidth="1"/>
    <col min="13093" max="13303" width="8.7109375" style="90"/>
    <col min="13304" max="13348" width="2.85546875" style="90" customWidth="1"/>
    <col min="13349" max="13559" width="8.7109375" style="90"/>
    <col min="13560" max="13604" width="2.85546875" style="90" customWidth="1"/>
    <col min="13605" max="13815" width="8.7109375" style="90"/>
    <col min="13816" max="13860" width="2.85546875" style="90" customWidth="1"/>
    <col min="13861" max="14071" width="8.7109375" style="90"/>
    <col min="14072" max="14116" width="2.85546875" style="90" customWidth="1"/>
    <col min="14117" max="14327" width="8.7109375" style="90"/>
    <col min="14328" max="14372" width="2.85546875" style="90" customWidth="1"/>
    <col min="14373" max="14583" width="8.7109375" style="90"/>
    <col min="14584" max="14628" width="2.85546875" style="90" customWidth="1"/>
    <col min="14629" max="14839" width="8.7109375" style="90"/>
    <col min="14840" max="14884" width="2.85546875" style="90" customWidth="1"/>
    <col min="14885" max="15095" width="8.7109375" style="90"/>
    <col min="15096" max="15140" width="2.85546875" style="90" customWidth="1"/>
    <col min="15141" max="15351" width="8.7109375" style="90"/>
    <col min="15352" max="15396" width="2.85546875" style="90" customWidth="1"/>
    <col min="15397" max="15607" width="8.7109375" style="90"/>
    <col min="15608" max="15652" width="2.85546875" style="90" customWidth="1"/>
    <col min="15653" max="15863" width="8.7109375" style="90"/>
    <col min="15864" max="15908" width="2.85546875" style="90" customWidth="1"/>
    <col min="15909" max="16119" width="8.7109375" style="90"/>
    <col min="16120" max="16164" width="2.85546875" style="90" customWidth="1"/>
    <col min="16165" max="16384" width="8.7109375" style="90"/>
  </cols>
  <sheetData>
    <row r="1" spans="1:44" ht="39" customHeight="1" x14ac:dyDescent="0.2">
      <c r="A1" s="209" t="s">
        <v>269</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1"/>
    </row>
    <row r="2" spans="1:44" ht="25.5" customHeight="1" x14ac:dyDescent="0.2">
      <c r="A2" s="212"/>
      <c r="B2" s="213"/>
      <c r="C2" s="213"/>
      <c r="D2" s="213"/>
      <c r="E2" s="213"/>
      <c r="F2" s="214" t="s">
        <v>0</v>
      </c>
      <c r="G2" s="214"/>
      <c r="H2" s="214"/>
      <c r="I2" s="214"/>
      <c r="J2" s="214"/>
      <c r="K2" s="214"/>
      <c r="L2" s="213"/>
      <c r="M2" s="214" t="s">
        <v>268</v>
      </c>
      <c r="N2" s="214"/>
      <c r="O2" s="214"/>
      <c r="P2" s="214"/>
      <c r="Q2" s="214"/>
      <c r="R2" s="214"/>
      <c r="S2" s="213"/>
      <c r="T2" s="213" t="s">
        <v>1</v>
      </c>
      <c r="U2" s="213"/>
      <c r="V2" s="213"/>
      <c r="W2" s="213"/>
      <c r="X2" s="216" t="s">
        <v>2</v>
      </c>
      <c r="Y2" s="217"/>
      <c r="Z2" s="217"/>
      <c r="AA2" s="217"/>
      <c r="AB2" s="216" t="s">
        <v>568</v>
      </c>
      <c r="AC2" s="217"/>
      <c r="AD2" s="217"/>
      <c r="AE2" s="217"/>
      <c r="AF2" s="217"/>
      <c r="AG2" s="217"/>
      <c r="AH2" s="213" t="s">
        <v>8</v>
      </c>
      <c r="AI2" s="217"/>
      <c r="AJ2" s="217"/>
      <c r="AK2" s="217"/>
      <c r="AL2" s="217"/>
      <c r="AM2" s="217"/>
      <c r="AN2" s="213"/>
      <c r="AO2" s="213"/>
      <c r="AP2" s="213"/>
      <c r="AQ2" s="213"/>
      <c r="AR2" s="218"/>
    </row>
    <row r="3" spans="1:44" ht="19.5" customHeight="1" x14ac:dyDescent="0.2">
      <c r="A3" s="212"/>
      <c r="B3" s="213"/>
      <c r="C3" s="213"/>
      <c r="D3" s="213"/>
      <c r="E3" s="213"/>
      <c r="F3" s="96">
        <v>5</v>
      </c>
      <c r="G3" s="96">
        <v>8</v>
      </c>
      <c r="H3" s="96">
        <v>7</v>
      </c>
      <c r="I3" s="96">
        <v>0</v>
      </c>
      <c r="J3" s="96">
        <v>6</v>
      </c>
      <c r="K3" s="96">
        <v>4</v>
      </c>
      <c r="L3" s="215"/>
      <c r="M3" s="96">
        <v>7</v>
      </c>
      <c r="N3" s="96">
        <v>4</v>
      </c>
      <c r="O3" s="96">
        <v>7</v>
      </c>
      <c r="P3" s="96">
        <v>6</v>
      </c>
      <c r="Q3" s="96">
        <v>6</v>
      </c>
      <c r="R3" s="96">
        <v>8</v>
      </c>
      <c r="S3" s="215"/>
      <c r="T3" s="91">
        <v>1</v>
      </c>
      <c r="U3" s="91">
        <v>0</v>
      </c>
      <c r="V3" s="91">
        <v>5</v>
      </c>
      <c r="W3" s="91">
        <v>1</v>
      </c>
      <c r="X3" s="92"/>
      <c r="Y3" s="91">
        <v>1</v>
      </c>
      <c r="Z3" s="91">
        <v>4</v>
      </c>
      <c r="AA3" s="92"/>
      <c r="AB3" s="92"/>
      <c r="AC3" s="91">
        <v>0</v>
      </c>
      <c r="AD3" s="91">
        <v>3</v>
      </c>
      <c r="AE3" s="91">
        <v>0</v>
      </c>
      <c r="AF3" s="91">
        <v>1</v>
      </c>
      <c r="AG3" s="105"/>
      <c r="AH3" s="96">
        <v>8</v>
      </c>
      <c r="AI3" s="96">
        <v>7</v>
      </c>
      <c r="AJ3" s="96">
        <v>9</v>
      </c>
      <c r="AK3" s="96">
        <v>0</v>
      </c>
      <c r="AL3" s="96">
        <v>4</v>
      </c>
      <c r="AM3" s="96">
        <v>0</v>
      </c>
      <c r="AN3" s="213"/>
      <c r="AO3" s="213"/>
      <c r="AP3" s="213"/>
      <c r="AQ3" s="213"/>
      <c r="AR3" s="218"/>
    </row>
    <row r="4" spans="1:44" ht="19.5" customHeight="1" x14ac:dyDescent="0.2">
      <c r="A4" s="212"/>
      <c r="B4" s="213"/>
      <c r="C4" s="213"/>
      <c r="D4" s="213"/>
      <c r="E4" s="213"/>
      <c r="F4" s="219" t="s">
        <v>267</v>
      </c>
      <c r="G4" s="219"/>
      <c r="H4" s="219"/>
      <c r="I4" s="219"/>
      <c r="J4" s="219"/>
      <c r="K4" s="220" t="s">
        <v>584</v>
      </c>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13"/>
      <c r="AO4" s="213"/>
      <c r="AP4" s="213"/>
      <c r="AQ4" s="213"/>
      <c r="AR4" s="218"/>
    </row>
    <row r="5" spans="1:44" ht="19.5" customHeight="1" x14ac:dyDescent="0.2">
      <c r="A5" s="212"/>
      <c r="B5" s="213"/>
      <c r="C5" s="213"/>
      <c r="D5" s="213"/>
      <c r="E5" s="213"/>
      <c r="F5" s="221" t="s">
        <v>266</v>
      </c>
      <c r="G5" s="221"/>
      <c r="H5" s="219"/>
      <c r="I5" s="213" t="s">
        <v>18</v>
      </c>
      <c r="J5" s="213"/>
      <c r="K5" s="213"/>
      <c r="L5" s="213"/>
      <c r="M5" s="222"/>
      <c r="N5" s="223" t="s">
        <v>17</v>
      </c>
      <c r="O5" s="224"/>
      <c r="P5" s="225"/>
      <c r="Q5" s="226"/>
      <c r="R5" s="225"/>
      <c r="S5" s="225"/>
      <c r="T5" s="225"/>
      <c r="U5" s="225"/>
      <c r="V5" s="225"/>
      <c r="W5" s="225"/>
      <c r="X5" s="225"/>
      <c r="Y5" s="225"/>
      <c r="Z5" s="225"/>
      <c r="AA5" s="225"/>
      <c r="AB5" s="225"/>
      <c r="AC5" s="225"/>
      <c r="AD5" s="225"/>
      <c r="AE5" s="225"/>
      <c r="AF5" s="225"/>
      <c r="AG5" s="225"/>
      <c r="AH5" s="225"/>
      <c r="AI5" s="225"/>
      <c r="AJ5" s="225"/>
      <c r="AK5" s="225"/>
      <c r="AL5" s="225"/>
      <c r="AM5" s="225"/>
      <c r="AN5" s="213"/>
      <c r="AO5" s="213"/>
      <c r="AP5" s="213"/>
      <c r="AQ5" s="213"/>
      <c r="AR5" s="218"/>
    </row>
    <row r="6" spans="1:44" ht="19.5" customHeight="1" x14ac:dyDescent="0.2">
      <c r="A6" s="212"/>
      <c r="B6" s="213"/>
      <c r="C6" s="213"/>
      <c r="D6" s="213"/>
      <c r="E6" s="213"/>
      <c r="F6" s="110">
        <v>0</v>
      </c>
      <c r="G6" s="111">
        <v>1</v>
      </c>
      <c r="H6" s="219"/>
      <c r="I6" s="109">
        <v>2</v>
      </c>
      <c r="J6" s="109">
        <v>0</v>
      </c>
      <c r="K6" s="109">
        <v>2</v>
      </c>
      <c r="L6" s="109">
        <v>4</v>
      </c>
      <c r="M6" s="215"/>
      <c r="N6" s="109">
        <v>0</v>
      </c>
      <c r="O6" s="109">
        <v>1</v>
      </c>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3"/>
      <c r="AO6" s="213"/>
      <c r="AP6" s="213"/>
      <c r="AQ6" s="213"/>
      <c r="AR6" s="218"/>
    </row>
    <row r="7" spans="1:44" ht="19.5" customHeigh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5"/>
      <c r="AL7" s="185"/>
      <c r="AM7" s="185"/>
      <c r="AN7" s="185"/>
      <c r="AO7" s="185"/>
      <c r="AP7" s="185"/>
      <c r="AQ7" s="185"/>
      <c r="AR7" s="185"/>
    </row>
    <row r="8" spans="1:44" ht="15.95" customHeight="1" x14ac:dyDescent="0.2">
      <c r="A8" s="186" t="s">
        <v>265</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row>
    <row r="9" spans="1:44" ht="12.6" customHeight="1" x14ac:dyDescent="0.2">
      <c r="A9" s="188" t="s">
        <v>264</v>
      </c>
      <c r="B9" s="189"/>
      <c r="C9" s="192" t="s">
        <v>263</v>
      </c>
      <c r="D9" s="193"/>
      <c r="E9" s="193"/>
      <c r="F9" s="193"/>
      <c r="G9" s="193"/>
      <c r="H9" s="193"/>
      <c r="I9" s="193"/>
      <c r="J9" s="193"/>
      <c r="K9" s="193"/>
      <c r="L9" s="193"/>
      <c r="M9" s="193"/>
      <c r="N9" s="193"/>
      <c r="O9" s="193"/>
      <c r="P9" s="193"/>
      <c r="Q9" s="193"/>
      <c r="R9" s="193"/>
      <c r="S9" s="193"/>
      <c r="T9" s="193"/>
      <c r="U9" s="193"/>
      <c r="V9" s="193"/>
      <c r="W9" s="193"/>
      <c r="X9" s="193"/>
      <c r="Y9" s="193"/>
      <c r="Z9" s="193"/>
      <c r="AA9" s="193"/>
      <c r="AB9" s="194"/>
      <c r="AC9" s="198" t="s">
        <v>262</v>
      </c>
      <c r="AD9" s="199"/>
      <c r="AE9" s="199"/>
      <c r="AF9" s="200"/>
      <c r="AG9" s="198" t="s">
        <v>261</v>
      </c>
      <c r="AH9" s="199"/>
      <c r="AI9" s="199"/>
      <c r="AJ9" s="200"/>
      <c r="AK9" s="204" t="s">
        <v>557</v>
      </c>
      <c r="AL9" s="205"/>
      <c r="AM9" s="205"/>
      <c r="AN9" s="205"/>
      <c r="AO9" s="205"/>
      <c r="AP9" s="205"/>
      <c r="AQ9" s="205"/>
      <c r="AR9" s="206"/>
    </row>
    <row r="10" spans="1:44" ht="12.6" customHeight="1" x14ac:dyDescent="0.2">
      <c r="A10" s="190"/>
      <c r="B10" s="191"/>
      <c r="C10" s="195"/>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7"/>
      <c r="AC10" s="201"/>
      <c r="AD10" s="202"/>
      <c r="AE10" s="202"/>
      <c r="AF10" s="203"/>
      <c r="AG10" s="201"/>
      <c r="AH10" s="202"/>
      <c r="AI10" s="202"/>
      <c r="AJ10" s="203"/>
      <c r="AK10" s="207" t="s">
        <v>558</v>
      </c>
      <c r="AL10" s="208"/>
      <c r="AM10" s="208"/>
      <c r="AN10" s="208"/>
      <c r="AO10" s="207" t="s">
        <v>559</v>
      </c>
      <c r="AP10" s="208"/>
      <c r="AQ10" s="208"/>
      <c r="AR10" s="208"/>
    </row>
    <row r="11" spans="1:44" x14ac:dyDescent="0.2">
      <c r="A11" s="182" t="s">
        <v>260</v>
      </c>
      <c r="B11" s="182"/>
      <c r="C11" s="183" t="s">
        <v>259</v>
      </c>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t="s">
        <v>258</v>
      </c>
      <c r="AD11" s="183"/>
      <c r="AE11" s="183"/>
      <c r="AF11" s="183"/>
      <c r="AG11" s="183" t="s">
        <v>257</v>
      </c>
      <c r="AH11" s="183"/>
      <c r="AI11" s="183"/>
      <c r="AJ11" s="183"/>
      <c r="AK11" s="183" t="s">
        <v>540</v>
      </c>
      <c r="AL11" s="183"/>
      <c r="AM11" s="183"/>
      <c r="AN11" s="183"/>
      <c r="AO11" s="183" t="s">
        <v>541</v>
      </c>
      <c r="AP11" s="183"/>
      <c r="AQ11" s="183"/>
      <c r="AR11" s="183"/>
    </row>
    <row r="12" spans="1:44" ht="12.95" customHeight="1" x14ac:dyDescent="0.2">
      <c r="A12" s="157" t="s">
        <v>256</v>
      </c>
      <c r="B12" s="157"/>
      <c r="C12" s="164" t="s">
        <v>255</v>
      </c>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81" t="s">
        <v>254</v>
      </c>
      <c r="AD12" s="181"/>
      <c r="AE12" s="181"/>
      <c r="AF12" s="181"/>
      <c r="AG12" s="160">
        <f t="shared" ref="AG12:AG24" si="0">AK12+AO12</f>
        <v>942874000</v>
      </c>
      <c r="AH12" s="160"/>
      <c r="AI12" s="160"/>
      <c r="AJ12" s="160"/>
      <c r="AK12" s="168"/>
      <c r="AL12" s="168"/>
      <c r="AM12" s="168"/>
      <c r="AN12" s="168"/>
      <c r="AO12" s="168">
        <f>943318000-444000</f>
        <v>942874000</v>
      </c>
      <c r="AP12" s="168"/>
      <c r="AQ12" s="168"/>
      <c r="AR12" s="168"/>
    </row>
    <row r="13" spans="1:44" ht="12.95" customHeight="1" x14ac:dyDescent="0.2">
      <c r="A13" s="176" t="s">
        <v>253</v>
      </c>
      <c r="B13" s="176"/>
      <c r="C13" s="180" t="s">
        <v>252</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59" t="s">
        <v>251</v>
      </c>
      <c r="AD13" s="159"/>
      <c r="AE13" s="159"/>
      <c r="AF13" s="159"/>
      <c r="AG13" s="160">
        <f t="shared" si="0"/>
        <v>0</v>
      </c>
      <c r="AH13" s="160"/>
      <c r="AI13" s="160"/>
      <c r="AJ13" s="160"/>
      <c r="AK13" s="161"/>
      <c r="AL13" s="161"/>
      <c r="AM13" s="161"/>
      <c r="AN13" s="161"/>
      <c r="AO13" s="161"/>
      <c r="AP13" s="161"/>
      <c r="AQ13" s="161"/>
      <c r="AR13" s="161"/>
    </row>
    <row r="14" spans="1:44" ht="12.95" customHeight="1" x14ac:dyDescent="0.2">
      <c r="A14" s="176" t="s">
        <v>250</v>
      </c>
      <c r="B14" s="176"/>
      <c r="C14" s="180" t="s">
        <v>249</v>
      </c>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59" t="s">
        <v>248</v>
      </c>
      <c r="AD14" s="159"/>
      <c r="AE14" s="159"/>
      <c r="AF14" s="159"/>
      <c r="AG14" s="160">
        <f t="shared" si="0"/>
        <v>0</v>
      </c>
      <c r="AH14" s="160"/>
      <c r="AI14" s="160"/>
      <c r="AJ14" s="160"/>
      <c r="AK14" s="161"/>
      <c r="AL14" s="161"/>
      <c r="AM14" s="161"/>
      <c r="AN14" s="161"/>
      <c r="AO14" s="161"/>
      <c r="AP14" s="161"/>
      <c r="AQ14" s="161"/>
      <c r="AR14" s="161"/>
    </row>
    <row r="15" spans="1:44" ht="12.95" customHeight="1" x14ac:dyDescent="0.2">
      <c r="A15" s="176" t="s">
        <v>247</v>
      </c>
      <c r="B15" s="176"/>
      <c r="C15" s="179" t="s">
        <v>246</v>
      </c>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59" t="s">
        <v>245</v>
      </c>
      <c r="AD15" s="159"/>
      <c r="AE15" s="159"/>
      <c r="AF15" s="159"/>
      <c r="AG15" s="160">
        <f t="shared" si="0"/>
        <v>50000000</v>
      </c>
      <c r="AH15" s="160"/>
      <c r="AI15" s="160"/>
      <c r="AJ15" s="160"/>
      <c r="AK15" s="161"/>
      <c r="AL15" s="161"/>
      <c r="AM15" s="161"/>
      <c r="AN15" s="161"/>
      <c r="AO15" s="161">
        <v>50000000</v>
      </c>
      <c r="AP15" s="161"/>
      <c r="AQ15" s="161"/>
      <c r="AR15" s="161"/>
    </row>
    <row r="16" spans="1:44" ht="12.95" customHeight="1" x14ac:dyDescent="0.2">
      <c r="A16" s="176" t="s">
        <v>244</v>
      </c>
      <c r="B16" s="176"/>
      <c r="C16" s="179" t="s">
        <v>243</v>
      </c>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59" t="s">
        <v>242</v>
      </c>
      <c r="AD16" s="159"/>
      <c r="AE16" s="159"/>
      <c r="AF16" s="159"/>
      <c r="AG16" s="160">
        <f t="shared" si="0"/>
        <v>0</v>
      </c>
      <c r="AH16" s="160"/>
      <c r="AI16" s="160"/>
      <c r="AJ16" s="160"/>
      <c r="AK16" s="161"/>
      <c r="AL16" s="161"/>
      <c r="AM16" s="161"/>
      <c r="AN16" s="161"/>
      <c r="AO16" s="161"/>
      <c r="AP16" s="161"/>
      <c r="AQ16" s="161"/>
      <c r="AR16" s="161"/>
    </row>
    <row r="17" spans="1:44" ht="12.95" customHeight="1" x14ac:dyDescent="0.2">
      <c r="A17" s="176" t="s">
        <v>241</v>
      </c>
      <c r="B17" s="176"/>
      <c r="C17" s="179" t="s">
        <v>240</v>
      </c>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59" t="s">
        <v>239</v>
      </c>
      <c r="AD17" s="159"/>
      <c r="AE17" s="159"/>
      <c r="AF17" s="159"/>
      <c r="AG17" s="160">
        <f t="shared" si="0"/>
        <v>3000000</v>
      </c>
      <c r="AH17" s="160"/>
      <c r="AI17" s="160"/>
      <c r="AJ17" s="160"/>
      <c r="AK17" s="161"/>
      <c r="AL17" s="161"/>
      <c r="AM17" s="161"/>
      <c r="AN17" s="161"/>
      <c r="AO17" s="161">
        <v>3000000</v>
      </c>
      <c r="AP17" s="161"/>
      <c r="AQ17" s="161"/>
      <c r="AR17" s="161"/>
    </row>
    <row r="18" spans="1:44" ht="12.95" customHeight="1" x14ac:dyDescent="0.2">
      <c r="A18" s="176" t="s">
        <v>238</v>
      </c>
      <c r="B18" s="176"/>
      <c r="C18" s="179" t="s">
        <v>237</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59" t="s">
        <v>236</v>
      </c>
      <c r="AD18" s="159"/>
      <c r="AE18" s="159"/>
      <c r="AF18" s="159"/>
      <c r="AG18" s="160">
        <f t="shared" si="0"/>
        <v>17000000</v>
      </c>
      <c r="AH18" s="160"/>
      <c r="AI18" s="160"/>
      <c r="AJ18" s="160"/>
      <c r="AK18" s="161"/>
      <c r="AL18" s="161"/>
      <c r="AM18" s="161"/>
      <c r="AN18" s="161"/>
      <c r="AO18" s="161">
        <v>17000000</v>
      </c>
      <c r="AP18" s="161"/>
      <c r="AQ18" s="161"/>
      <c r="AR18" s="161"/>
    </row>
    <row r="19" spans="1:44" ht="12.95" customHeight="1" x14ac:dyDescent="0.2">
      <c r="A19" s="176" t="s">
        <v>235</v>
      </c>
      <c r="B19" s="176"/>
      <c r="C19" s="179" t="s">
        <v>234</v>
      </c>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59" t="s">
        <v>233</v>
      </c>
      <c r="AD19" s="159"/>
      <c r="AE19" s="159"/>
      <c r="AF19" s="159"/>
      <c r="AG19" s="160">
        <f t="shared" si="0"/>
        <v>0</v>
      </c>
      <c r="AH19" s="160"/>
      <c r="AI19" s="160"/>
      <c r="AJ19" s="160"/>
      <c r="AK19" s="161"/>
      <c r="AL19" s="161"/>
      <c r="AM19" s="161"/>
      <c r="AN19" s="161"/>
      <c r="AO19" s="161"/>
      <c r="AP19" s="161"/>
      <c r="AQ19" s="161"/>
      <c r="AR19" s="161"/>
    </row>
    <row r="20" spans="1:44" ht="12.95" customHeight="1" x14ac:dyDescent="0.2">
      <c r="A20" s="176" t="s">
        <v>232</v>
      </c>
      <c r="B20" s="176"/>
      <c r="C20" s="177" t="s">
        <v>231</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59" t="s">
        <v>230</v>
      </c>
      <c r="AD20" s="159"/>
      <c r="AE20" s="159"/>
      <c r="AF20" s="159"/>
      <c r="AG20" s="160">
        <f t="shared" si="0"/>
        <v>13000000</v>
      </c>
      <c r="AH20" s="160"/>
      <c r="AI20" s="160"/>
      <c r="AJ20" s="160"/>
      <c r="AK20" s="161"/>
      <c r="AL20" s="161"/>
      <c r="AM20" s="161"/>
      <c r="AN20" s="161"/>
      <c r="AO20" s="161">
        <v>13000000</v>
      </c>
      <c r="AP20" s="161"/>
      <c r="AQ20" s="161"/>
      <c r="AR20" s="161"/>
    </row>
    <row r="21" spans="1:44" ht="12.95" customHeight="1" x14ac:dyDescent="0.2">
      <c r="A21" s="176" t="s">
        <v>229</v>
      </c>
      <c r="B21" s="176"/>
      <c r="C21" s="177" t="s">
        <v>228</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59" t="s">
        <v>227</v>
      </c>
      <c r="AD21" s="159"/>
      <c r="AE21" s="159"/>
      <c r="AF21" s="159"/>
      <c r="AG21" s="160">
        <f t="shared" si="0"/>
        <v>0</v>
      </c>
      <c r="AH21" s="160"/>
      <c r="AI21" s="160"/>
      <c r="AJ21" s="160"/>
      <c r="AK21" s="161"/>
      <c r="AL21" s="161"/>
      <c r="AM21" s="161"/>
      <c r="AN21" s="161"/>
      <c r="AO21" s="161"/>
      <c r="AP21" s="161"/>
      <c r="AQ21" s="161"/>
      <c r="AR21" s="161"/>
    </row>
    <row r="22" spans="1:44" ht="12.95" customHeight="1" x14ac:dyDescent="0.2">
      <c r="A22" s="176" t="s">
        <v>226</v>
      </c>
      <c r="B22" s="176"/>
      <c r="C22" s="177" t="s">
        <v>225</v>
      </c>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59" t="s">
        <v>224</v>
      </c>
      <c r="AD22" s="159"/>
      <c r="AE22" s="159"/>
      <c r="AF22" s="159"/>
      <c r="AG22" s="160">
        <f t="shared" si="0"/>
        <v>0</v>
      </c>
      <c r="AH22" s="160"/>
      <c r="AI22" s="160"/>
      <c r="AJ22" s="160"/>
      <c r="AK22" s="161"/>
      <c r="AL22" s="161"/>
      <c r="AM22" s="161"/>
      <c r="AN22" s="161"/>
      <c r="AO22" s="161"/>
      <c r="AP22" s="161"/>
      <c r="AQ22" s="161"/>
      <c r="AR22" s="161"/>
    </row>
    <row r="23" spans="1:44" s="92" customFormat="1" ht="12.95" customHeight="1" x14ac:dyDescent="0.2">
      <c r="A23" s="176" t="s">
        <v>223</v>
      </c>
      <c r="B23" s="176"/>
      <c r="C23" s="177" t="s">
        <v>222</v>
      </c>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59" t="s">
        <v>221</v>
      </c>
      <c r="AD23" s="159"/>
      <c r="AE23" s="159"/>
      <c r="AF23" s="159"/>
      <c r="AG23" s="160">
        <f t="shared" si="0"/>
        <v>0</v>
      </c>
      <c r="AH23" s="160"/>
      <c r="AI23" s="160"/>
      <c r="AJ23" s="160"/>
      <c r="AK23" s="161"/>
      <c r="AL23" s="161"/>
      <c r="AM23" s="161"/>
      <c r="AN23" s="161"/>
      <c r="AO23" s="161"/>
      <c r="AP23" s="161"/>
      <c r="AQ23" s="161"/>
      <c r="AR23" s="161"/>
    </row>
    <row r="24" spans="1:44" s="92" customFormat="1" ht="12.95" customHeight="1" x14ac:dyDescent="0.2">
      <c r="A24" s="176" t="s">
        <v>220</v>
      </c>
      <c r="B24" s="176"/>
      <c r="C24" s="177" t="s">
        <v>219</v>
      </c>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59" t="s">
        <v>218</v>
      </c>
      <c r="AD24" s="159"/>
      <c r="AE24" s="159"/>
      <c r="AF24" s="159"/>
      <c r="AG24" s="160">
        <f t="shared" si="0"/>
        <v>34000000</v>
      </c>
      <c r="AH24" s="160"/>
      <c r="AI24" s="160"/>
      <c r="AJ24" s="160"/>
      <c r="AK24" s="161"/>
      <c r="AL24" s="161"/>
      <c r="AM24" s="161"/>
      <c r="AN24" s="161"/>
      <c r="AO24" s="161">
        <v>34000000</v>
      </c>
      <c r="AP24" s="161"/>
      <c r="AQ24" s="161"/>
      <c r="AR24" s="161"/>
    </row>
    <row r="25" spans="1:44" s="92" customFormat="1" ht="12.95" customHeight="1" x14ac:dyDescent="0.2">
      <c r="A25" s="176" t="s">
        <v>217</v>
      </c>
      <c r="B25" s="176"/>
      <c r="C25" s="179" t="s">
        <v>216</v>
      </c>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59" t="s">
        <v>215</v>
      </c>
      <c r="AD25" s="159"/>
      <c r="AE25" s="159"/>
      <c r="AF25" s="159"/>
      <c r="AG25" s="154">
        <f>SUM(AG12:AJ24)</f>
        <v>1059874000</v>
      </c>
      <c r="AH25" s="155"/>
      <c r="AI25" s="155"/>
      <c r="AJ25" s="155"/>
      <c r="AK25" s="154">
        <f t="shared" ref="AK25" si="1">SUM(AK12:AN24)</f>
        <v>0</v>
      </c>
      <c r="AL25" s="155"/>
      <c r="AM25" s="155"/>
      <c r="AN25" s="155"/>
      <c r="AO25" s="154">
        <f t="shared" ref="AO25" si="2">SUM(AO12:AR24)</f>
        <v>1059874000</v>
      </c>
      <c r="AP25" s="155"/>
      <c r="AQ25" s="155"/>
      <c r="AR25" s="155"/>
    </row>
    <row r="26" spans="1:44" ht="12.95" customHeight="1" x14ac:dyDescent="0.2">
      <c r="A26" s="176" t="s">
        <v>214</v>
      </c>
      <c r="B26" s="176"/>
      <c r="C26" s="177" t="s">
        <v>213</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59" t="s">
        <v>212</v>
      </c>
      <c r="AD26" s="159"/>
      <c r="AE26" s="159"/>
      <c r="AF26" s="159"/>
      <c r="AG26" s="160">
        <f t="shared" ref="AG26:AG28" si="3">AK26+AO26</f>
        <v>0</v>
      </c>
      <c r="AH26" s="160"/>
      <c r="AI26" s="160"/>
      <c r="AJ26" s="160"/>
      <c r="AK26" s="161"/>
      <c r="AL26" s="161"/>
      <c r="AM26" s="161"/>
      <c r="AN26" s="161"/>
      <c r="AO26" s="161"/>
      <c r="AP26" s="161"/>
      <c r="AQ26" s="161"/>
      <c r="AR26" s="161"/>
    </row>
    <row r="27" spans="1:44" ht="12.6" customHeight="1" x14ac:dyDescent="0.2">
      <c r="A27" s="176" t="s">
        <v>211</v>
      </c>
      <c r="B27" s="176"/>
      <c r="C27" s="177" t="s">
        <v>210</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59" t="s">
        <v>209</v>
      </c>
      <c r="AD27" s="159"/>
      <c r="AE27" s="159"/>
      <c r="AF27" s="159"/>
      <c r="AG27" s="160">
        <f t="shared" si="3"/>
        <v>4200000</v>
      </c>
      <c r="AH27" s="160"/>
      <c r="AI27" s="160"/>
      <c r="AJ27" s="160"/>
      <c r="AK27" s="161"/>
      <c r="AL27" s="161"/>
      <c r="AM27" s="161"/>
      <c r="AN27" s="161"/>
      <c r="AO27" s="161">
        <v>4200000</v>
      </c>
      <c r="AP27" s="161"/>
      <c r="AQ27" s="161"/>
      <c r="AR27" s="161"/>
    </row>
    <row r="28" spans="1:44" ht="12.95" customHeight="1" x14ac:dyDescent="0.2">
      <c r="A28" s="176" t="s">
        <v>208</v>
      </c>
      <c r="B28" s="176"/>
      <c r="C28" s="178" t="s">
        <v>207</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59" t="s">
        <v>206</v>
      </c>
      <c r="AD28" s="159"/>
      <c r="AE28" s="159"/>
      <c r="AF28" s="159"/>
      <c r="AG28" s="160">
        <f t="shared" si="3"/>
        <v>0</v>
      </c>
      <c r="AH28" s="160"/>
      <c r="AI28" s="160"/>
      <c r="AJ28" s="160"/>
      <c r="AK28" s="161"/>
      <c r="AL28" s="161"/>
      <c r="AM28" s="161"/>
      <c r="AN28" s="161"/>
      <c r="AO28" s="161"/>
      <c r="AP28" s="161"/>
      <c r="AQ28" s="161"/>
      <c r="AR28" s="161"/>
    </row>
    <row r="29" spans="1:44" ht="12.95" customHeight="1" x14ac:dyDescent="0.2">
      <c r="A29" s="176" t="s">
        <v>205</v>
      </c>
      <c r="B29" s="176"/>
      <c r="C29" s="177" t="s">
        <v>204</v>
      </c>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59" t="s">
        <v>203</v>
      </c>
      <c r="AD29" s="159"/>
      <c r="AE29" s="159"/>
      <c r="AF29" s="159"/>
      <c r="AG29" s="154">
        <f>SUM(AG26:AJ28)</f>
        <v>4200000</v>
      </c>
      <c r="AH29" s="155"/>
      <c r="AI29" s="155"/>
      <c r="AJ29" s="155"/>
      <c r="AK29" s="154">
        <f t="shared" ref="AK29" si="4">SUM(AK26:AN28)</f>
        <v>0</v>
      </c>
      <c r="AL29" s="155"/>
      <c r="AM29" s="155"/>
      <c r="AN29" s="155"/>
      <c r="AO29" s="154">
        <f t="shared" ref="AO29" si="5">SUM(AO26:AR28)</f>
        <v>4200000</v>
      </c>
      <c r="AP29" s="155"/>
      <c r="AQ29" s="155"/>
      <c r="AR29" s="155"/>
    </row>
    <row r="30" spans="1:44" ht="12.95" customHeight="1" x14ac:dyDescent="0.2">
      <c r="A30" s="151" t="s">
        <v>202</v>
      </c>
      <c r="B30" s="151"/>
      <c r="C30" s="175" t="s">
        <v>201</v>
      </c>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53" t="s">
        <v>200</v>
      </c>
      <c r="AD30" s="153"/>
      <c r="AE30" s="153"/>
      <c r="AF30" s="153"/>
      <c r="AG30" s="154">
        <f>AG25+AG29</f>
        <v>1064074000</v>
      </c>
      <c r="AH30" s="155"/>
      <c r="AI30" s="155"/>
      <c r="AJ30" s="155"/>
      <c r="AK30" s="154">
        <f t="shared" ref="AK30" si="6">AK25+AK29</f>
        <v>0</v>
      </c>
      <c r="AL30" s="155"/>
      <c r="AM30" s="155"/>
      <c r="AN30" s="155"/>
      <c r="AO30" s="154">
        <f t="shared" ref="AO30" si="7">AO25+AO29</f>
        <v>1064074000</v>
      </c>
      <c r="AP30" s="155"/>
      <c r="AQ30" s="155"/>
      <c r="AR30" s="155"/>
    </row>
    <row r="31" spans="1:44" s="93" customFormat="1" ht="12.95" customHeight="1" x14ac:dyDescent="0.2">
      <c r="A31" s="151" t="s">
        <v>199</v>
      </c>
      <c r="B31" s="151"/>
      <c r="C31" s="156" t="s">
        <v>544</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3" t="s">
        <v>198</v>
      </c>
      <c r="AD31" s="153"/>
      <c r="AE31" s="153"/>
      <c r="AF31" s="153"/>
      <c r="AG31" s="169">
        <f t="shared" ref="AG31:AG34" si="8">AK31+AO31</f>
        <v>139745000</v>
      </c>
      <c r="AH31" s="170"/>
      <c r="AI31" s="170"/>
      <c r="AJ31" s="171"/>
      <c r="AK31" s="172"/>
      <c r="AL31" s="173"/>
      <c r="AM31" s="173"/>
      <c r="AN31" s="174"/>
      <c r="AO31" s="172">
        <f>139803000-58000</f>
        <v>139745000</v>
      </c>
      <c r="AP31" s="173"/>
      <c r="AQ31" s="173"/>
      <c r="AR31" s="174"/>
    </row>
    <row r="32" spans="1:44" ht="12.95" customHeight="1" x14ac:dyDescent="0.2">
      <c r="A32" s="157" t="s">
        <v>197</v>
      </c>
      <c r="B32" s="157"/>
      <c r="C32" s="158" t="s">
        <v>196</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9" t="s">
        <v>195</v>
      </c>
      <c r="AD32" s="159"/>
      <c r="AE32" s="159"/>
      <c r="AF32" s="159"/>
      <c r="AG32" s="160">
        <f t="shared" si="8"/>
        <v>13000000</v>
      </c>
      <c r="AH32" s="160"/>
      <c r="AI32" s="160"/>
      <c r="AJ32" s="160"/>
      <c r="AK32" s="161"/>
      <c r="AL32" s="161"/>
      <c r="AM32" s="161"/>
      <c r="AN32" s="161"/>
      <c r="AO32" s="161">
        <v>13000000</v>
      </c>
      <c r="AP32" s="161"/>
      <c r="AQ32" s="161"/>
      <c r="AR32" s="161"/>
    </row>
    <row r="33" spans="1:44" ht="12.95" customHeight="1" x14ac:dyDescent="0.2">
      <c r="A33" s="157" t="s">
        <v>194</v>
      </c>
      <c r="B33" s="157"/>
      <c r="C33" s="158" t="s">
        <v>193</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t="s">
        <v>192</v>
      </c>
      <c r="AD33" s="159"/>
      <c r="AE33" s="159"/>
      <c r="AF33" s="159"/>
      <c r="AG33" s="160">
        <f t="shared" si="8"/>
        <v>48887167</v>
      </c>
      <c r="AH33" s="160"/>
      <c r="AI33" s="160"/>
      <c r="AJ33" s="160"/>
      <c r="AK33" s="161">
        <v>36519000</v>
      </c>
      <c r="AL33" s="161"/>
      <c r="AM33" s="161"/>
      <c r="AN33" s="161"/>
      <c r="AO33" s="161">
        <v>12368167</v>
      </c>
      <c r="AP33" s="161"/>
      <c r="AQ33" s="161"/>
      <c r="AR33" s="161"/>
    </row>
    <row r="34" spans="1:44" ht="12.95" customHeight="1" x14ac:dyDescent="0.2">
      <c r="A34" s="157" t="s">
        <v>191</v>
      </c>
      <c r="B34" s="157"/>
      <c r="C34" s="158" t="s">
        <v>190</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9" t="s">
        <v>189</v>
      </c>
      <c r="AD34" s="159"/>
      <c r="AE34" s="159"/>
      <c r="AF34" s="159"/>
      <c r="AG34" s="160">
        <f t="shared" si="8"/>
        <v>0</v>
      </c>
      <c r="AH34" s="160"/>
      <c r="AI34" s="160"/>
      <c r="AJ34" s="160"/>
      <c r="AK34" s="161"/>
      <c r="AL34" s="161"/>
      <c r="AM34" s="161"/>
      <c r="AN34" s="161"/>
      <c r="AO34" s="161"/>
      <c r="AP34" s="161"/>
      <c r="AQ34" s="161"/>
      <c r="AR34" s="161"/>
    </row>
    <row r="35" spans="1:44" ht="12.95" customHeight="1" x14ac:dyDescent="0.2">
      <c r="A35" s="157" t="s">
        <v>188</v>
      </c>
      <c r="B35" s="157"/>
      <c r="C35" s="158" t="s">
        <v>187</v>
      </c>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9" t="s">
        <v>186</v>
      </c>
      <c r="AD35" s="159"/>
      <c r="AE35" s="159"/>
      <c r="AF35" s="159"/>
      <c r="AG35" s="154">
        <f>SUM(AG32:AJ34)</f>
        <v>61887167</v>
      </c>
      <c r="AH35" s="155"/>
      <c r="AI35" s="155"/>
      <c r="AJ35" s="155"/>
      <c r="AK35" s="154">
        <f t="shared" ref="AK35" si="9">SUM(AK32:AN34)</f>
        <v>36519000</v>
      </c>
      <c r="AL35" s="155"/>
      <c r="AM35" s="155"/>
      <c r="AN35" s="155"/>
      <c r="AO35" s="154">
        <f t="shared" ref="AO35" si="10">SUM(AO32:AR34)</f>
        <v>25368167</v>
      </c>
      <c r="AP35" s="155"/>
      <c r="AQ35" s="155"/>
      <c r="AR35" s="155"/>
    </row>
    <row r="36" spans="1:44" ht="12.95" customHeight="1" x14ac:dyDescent="0.2">
      <c r="A36" s="157" t="s">
        <v>185</v>
      </c>
      <c r="B36" s="157"/>
      <c r="C36" s="158" t="s">
        <v>184</v>
      </c>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9" t="s">
        <v>183</v>
      </c>
      <c r="AD36" s="159"/>
      <c r="AE36" s="159"/>
      <c r="AF36" s="159"/>
      <c r="AG36" s="160">
        <f t="shared" ref="AG36:AG37" si="11">AK36+AO36</f>
        <v>4000000</v>
      </c>
      <c r="AH36" s="160"/>
      <c r="AI36" s="160"/>
      <c r="AJ36" s="160"/>
      <c r="AK36" s="161"/>
      <c r="AL36" s="161"/>
      <c r="AM36" s="161"/>
      <c r="AN36" s="161"/>
      <c r="AO36" s="161">
        <v>4000000</v>
      </c>
      <c r="AP36" s="161"/>
      <c r="AQ36" s="161"/>
      <c r="AR36" s="161"/>
    </row>
    <row r="37" spans="1:44" ht="12.95" customHeight="1" x14ac:dyDescent="0.2">
      <c r="A37" s="157" t="s">
        <v>182</v>
      </c>
      <c r="B37" s="157"/>
      <c r="C37" s="158" t="s">
        <v>181</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9" t="s">
        <v>180</v>
      </c>
      <c r="AD37" s="159"/>
      <c r="AE37" s="159"/>
      <c r="AF37" s="159"/>
      <c r="AG37" s="160">
        <f t="shared" si="11"/>
        <v>3000000</v>
      </c>
      <c r="AH37" s="160"/>
      <c r="AI37" s="160"/>
      <c r="AJ37" s="160"/>
      <c r="AK37" s="161"/>
      <c r="AL37" s="161"/>
      <c r="AM37" s="161"/>
      <c r="AN37" s="161"/>
      <c r="AO37" s="161">
        <v>3000000</v>
      </c>
      <c r="AP37" s="161"/>
      <c r="AQ37" s="161"/>
      <c r="AR37" s="161"/>
    </row>
    <row r="38" spans="1:44" ht="12.95" customHeight="1" x14ac:dyDescent="0.2">
      <c r="A38" s="157" t="s">
        <v>179</v>
      </c>
      <c r="B38" s="157"/>
      <c r="C38" s="158" t="s">
        <v>178</v>
      </c>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9" t="s">
        <v>177</v>
      </c>
      <c r="AD38" s="159"/>
      <c r="AE38" s="159"/>
      <c r="AF38" s="159"/>
      <c r="AG38" s="154">
        <f>SUM(AG36:AJ37)</f>
        <v>7000000</v>
      </c>
      <c r="AH38" s="155"/>
      <c r="AI38" s="155"/>
      <c r="AJ38" s="155"/>
      <c r="AK38" s="154">
        <f t="shared" ref="AK38" si="12">SUM(AK36:AN37)</f>
        <v>0</v>
      </c>
      <c r="AL38" s="155"/>
      <c r="AM38" s="155"/>
      <c r="AN38" s="155"/>
      <c r="AO38" s="154">
        <f t="shared" ref="AO38" si="13">SUM(AO36:AR37)</f>
        <v>7000000</v>
      </c>
      <c r="AP38" s="155"/>
      <c r="AQ38" s="155"/>
      <c r="AR38" s="155"/>
    </row>
    <row r="39" spans="1:44" ht="12.95" customHeight="1" x14ac:dyDescent="0.2">
      <c r="A39" s="157" t="s">
        <v>176</v>
      </c>
      <c r="B39" s="157"/>
      <c r="C39" s="158" t="s">
        <v>564</v>
      </c>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66" t="s">
        <v>560</v>
      </c>
      <c r="AD39" s="166"/>
      <c r="AE39" s="166"/>
      <c r="AF39" s="166"/>
      <c r="AG39" s="167">
        <f t="shared" ref="AG39:AG42" si="14">AK39+AO39</f>
        <v>8793388</v>
      </c>
      <c r="AH39" s="167"/>
      <c r="AI39" s="167"/>
      <c r="AJ39" s="167"/>
      <c r="AK39" s="168"/>
      <c r="AL39" s="168"/>
      <c r="AM39" s="168"/>
      <c r="AN39" s="168"/>
      <c r="AO39" s="168">
        <v>8793388</v>
      </c>
      <c r="AP39" s="168"/>
      <c r="AQ39" s="168"/>
      <c r="AR39" s="168"/>
    </row>
    <row r="40" spans="1:44" ht="12.95" customHeight="1" x14ac:dyDescent="0.2">
      <c r="A40" s="157">
        <v>29</v>
      </c>
      <c r="B40" s="157"/>
      <c r="C40" s="158" t="s">
        <v>565</v>
      </c>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66" t="s">
        <v>561</v>
      </c>
      <c r="AD40" s="166"/>
      <c r="AE40" s="166"/>
      <c r="AF40" s="166"/>
      <c r="AG40" s="167">
        <f t="shared" si="14"/>
        <v>7789710</v>
      </c>
      <c r="AH40" s="167"/>
      <c r="AI40" s="167"/>
      <c r="AJ40" s="167"/>
      <c r="AK40" s="168"/>
      <c r="AL40" s="168"/>
      <c r="AM40" s="168"/>
      <c r="AN40" s="168"/>
      <c r="AO40" s="168">
        <v>7789710</v>
      </c>
      <c r="AP40" s="168"/>
      <c r="AQ40" s="168"/>
      <c r="AR40" s="168"/>
    </row>
    <row r="41" spans="1:44" ht="12.95" customHeight="1" x14ac:dyDescent="0.2">
      <c r="A41" s="157">
        <v>30</v>
      </c>
      <c r="B41" s="157"/>
      <c r="C41" s="158" t="s">
        <v>566</v>
      </c>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66" t="s">
        <v>562</v>
      </c>
      <c r="AD41" s="166"/>
      <c r="AE41" s="166"/>
      <c r="AF41" s="166"/>
      <c r="AG41" s="167">
        <f t="shared" si="14"/>
        <v>6812833</v>
      </c>
      <c r="AH41" s="167"/>
      <c r="AI41" s="167"/>
      <c r="AJ41" s="167"/>
      <c r="AK41" s="168"/>
      <c r="AL41" s="168"/>
      <c r="AM41" s="168"/>
      <c r="AN41" s="168"/>
      <c r="AO41" s="168">
        <v>6812833</v>
      </c>
      <c r="AP41" s="168"/>
      <c r="AQ41" s="168"/>
      <c r="AR41" s="168"/>
    </row>
    <row r="42" spans="1:44" ht="12.95" customHeight="1" x14ac:dyDescent="0.2">
      <c r="A42" s="157">
        <v>31</v>
      </c>
      <c r="B42" s="157"/>
      <c r="C42" s="158" t="s">
        <v>567</v>
      </c>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66" t="s">
        <v>563</v>
      </c>
      <c r="AD42" s="166"/>
      <c r="AE42" s="166"/>
      <c r="AF42" s="166"/>
      <c r="AG42" s="167">
        <f t="shared" si="14"/>
        <v>5000000</v>
      </c>
      <c r="AH42" s="167"/>
      <c r="AI42" s="167"/>
      <c r="AJ42" s="167"/>
      <c r="AK42" s="168"/>
      <c r="AL42" s="168"/>
      <c r="AM42" s="168"/>
      <c r="AN42" s="168"/>
      <c r="AO42" s="168">
        <v>5000000</v>
      </c>
      <c r="AP42" s="168"/>
      <c r="AQ42" s="168"/>
      <c r="AR42" s="168"/>
    </row>
    <row r="43" spans="1:44" ht="12.95" customHeight="1" x14ac:dyDescent="0.2">
      <c r="A43" s="157">
        <v>32</v>
      </c>
      <c r="B43" s="157"/>
      <c r="C43" s="158" t="s">
        <v>569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t="s">
        <v>175</v>
      </c>
      <c r="AD43" s="159"/>
      <c r="AE43" s="159"/>
      <c r="AF43" s="159"/>
      <c r="AG43" s="154">
        <f>SUM(AG39:AJ42)</f>
        <v>28395931</v>
      </c>
      <c r="AH43" s="155"/>
      <c r="AI43" s="155"/>
      <c r="AJ43" s="155"/>
      <c r="AK43" s="154">
        <f t="shared" ref="AK43" si="15">SUM(AK39:AN42)</f>
        <v>0</v>
      </c>
      <c r="AL43" s="155"/>
      <c r="AM43" s="155"/>
      <c r="AN43" s="155"/>
      <c r="AO43" s="154">
        <f t="shared" ref="AO43" si="16">SUM(AO39:AR42)</f>
        <v>28395931</v>
      </c>
      <c r="AP43" s="155"/>
      <c r="AQ43" s="155"/>
      <c r="AR43" s="155"/>
    </row>
    <row r="44" spans="1:44" ht="12.95" customHeight="1" x14ac:dyDescent="0.2">
      <c r="A44" s="157">
        <v>33</v>
      </c>
      <c r="B44" s="157"/>
      <c r="C44" s="158" t="s">
        <v>173</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t="s">
        <v>172</v>
      </c>
      <c r="AD44" s="159"/>
      <c r="AE44" s="159"/>
      <c r="AF44" s="159"/>
      <c r="AG44" s="160">
        <f t="shared" ref="AG44:AG49" si="17">AK44+AO44</f>
        <v>6400000</v>
      </c>
      <c r="AH44" s="160"/>
      <c r="AI44" s="160"/>
      <c r="AJ44" s="160"/>
      <c r="AK44" s="161"/>
      <c r="AL44" s="161"/>
      <c r="AM44" s="161"/>
      <c r="AN44" s="161"/>
      <c r="AO44" s="161">
        <v>6400000</v>
      </c>
      <c r="AP44" s="161"/>
      <c r="AQ44" s="161"/>
      <c r="AR44" s="161"/>
    </row>
    <row r="45" spans="1:44" ht="12.95" customHeight="1" x14ac:dyDescent="0.2">
      <c r="A45" s="157">
        <v>34</v>
      </c>
      <c r="B45" s="157"/>
      <c r="C45" s="158" t="s">
        <v>170</v>
      </c>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t="s">
        <v>169</v>
      </c>
      <c r="AD45" s="159"/>
      <c r="AE45" s="159"/>
      <c r="AF45" s="159"/>
      <c r="AG45" s="160">
        <f t="shared" si="17"/>
        <v>72000</v>
      </c>
      <c r="AH45" s="160"/>
      <c r="AI45" s="160"/>
      <c r="AJ45" s="160"/>
      <c r="AK45" s="161"/>
      <c r="AL45" s="161"/>
      <c r="AM45" s="161"/>
      <c r="AN45" s="161"/>
      <c r="AO45" s="161">
        <v>72000</v>
      </c>
      <c r="AP45" s="161"/>
      <c r="AQ45" s="161"/>
      <c r="AR45" s="161"/>
    </row>
    <row r="46" spans="1:44" ht="12.95" customHeight="1" x14ac:dyDescent="0.2">
      <c r="A46" s="157">
        <v>35</v>
      </c>
      <c r="B46" s="157"/>
      <c r="C46" s="158" t="s">
        <v>167</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t="s">
        <v>166</v>
      </c>
      <c r="AD46" s="159"/>
      <c r="AE46" s="159"/>
      <c r="AF46" s="159"/>
      <c r="AG46" s="160">
        <f t="shared" si="17"/>
        <v>39000000</v>
      </c>
      <c r="AH46" s="160"/>
      <c r="AI46" s="160"/>
      <c r="AJ46" s="160"/>
      <c r="AK46" s="161"/>
      <c r="AL46" s="161"/>
      <c r="AM46" s="161"/>
      <c r="AN46" s="161"/>
      <c r="AO46" s="161">
        <v>39000000</v>
      </c>
      <c r="AP46" s="161"/>
      <c r="AQ46" s="161"/>
      <c r="AR46" s="161"/>
    </row>
    <row r="47" spans="1:44" ht="12.95" customHeight="1" x14ac:dyDescent="0.2">
      <c r="A47" s="157">
        <v>36</v>
      </c>
      <c r="B47" s="157"/>
      <c r="C47" s="158" t="s">
        <v>164</v>
      </c>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t="s">
        <v>163</v>
      </c>
      <c r="AD47" s="159"/>
      <c r="AE47" s="159"/>
      <c r="AF47" s="159"/>
      <c r="AG47" s="160">
        <f t="shared" si="17"/>
        <v>2000000</v>
      </c>
      <c r="AH47" s="160"/>
      <c r="AI47" s="160"/>
      <c r="AJ47" s="160"/>
      <c r="AK47" s="161"/>
      <c r="AL47" s="161"/>
      <c r="AM47" s="161"/>
      <c r="AN47" s="161"/>
      <c r="AO47" s="161">
        <v>2000000</v>
      </c>
      <c r="AP47" s="161"/>
      <c r="AQ47" s="161"/>
      <c r="AR47" s="161"/>
    </row>
    <row r="48" spans="1:44" ht="12.95" customHeight="1" x14ac:dyDescent="0.2">
      <c r="A48" s="157">
        <v>37</v>
      </c>
      <c r="B48" s="157"/>
      <c r="C48" s="162" t="s">
        <v>547</v>
      </c>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59" t="s">
        <v>161</v>
      </c>
      <c r="AD48" s="159"/>
      <c r="AE48" s="159"/>
      <c r="AF48" s="159"/>
      <c r="AG48" s="160">
        <f t="shared" si="17"/>
        <v>3000000</v>
      </c>
      <c r="AH48" s="160"/>
      <c r="AI48" s="160"/>
      <c r="AJ48" s="160"/>
      <c r="AK48" s="161"/>
      <c r="AL48" s="161"/>
      <c r="AM48" s="161"/>
      <c r="AN48" s="161"/>
      <c r="AO48" s="161">
        <v>3000000</v>
      </c>
      <c r="AP48" s="161"/>
      <c r="AQ48" s="161"/>
      <c r="AR48" s="161"/>
    </row>
    <row r="49" spans="1:44" ht="12.95" customHeight="1" x14ac:dyDescent="0.2">
      <c r="A49" s="157">
        <v>38</v>
      </c>
      <c r="B49" s="157"/>
      <c r="C49" s="158" t="s">
        <v>159</v>
      </c>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9" t="s">
        <v>158</v>
      </c>
      <c r="AD49" s="159"/>
      <c r="AE49" s="159"/>
      <c r="AF49" s="159"/>
      <c r="AG49" s="160">
        <f t="shared" si="17"/>
        <v>36241191</v>
      </c>
      <c r="AH49" s="160"/>
      <c r="AI49" s="160"/>
      <c r="AJ49" s="160"/>
      <c r="AK49" s="161"/>
      <c r="AL49" s="161"/>
      <c r="AM49" s="161"/>
      <c r="AN49" s="161"/>
      <c r="AO49" s="161">
        <v>36241191</v>
      </c>
      <c r="AP49" s="161"/>
      <c r="AQ49" s="161"/>
      <c r="AR49" s="161"/>
    </row>
    <row r="50" spans="1:44" ht="12.95" customHeight="1" x14ac:dyDescent="0.2">
      <c r="A50" s="157">
        <v>39</v>
      </c>
      <c r="B50" s="157"/>
      <c r="C50" s="158" t="s">
        <v>570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9" t="s">
        <v>156</v>
      </c>
      <c r="AD50" s="159"/>
      <c r="AE50" s="159"/>
      <c r="AF50" s="159"/>
      <c r="AG50" s="154">
        <f>SUM(AG43:AJ49)</f>
        <v>115109122</v>
      </c>
      <c r="AH50" s="155"/>
      <c r="AI50" s="155"/>
      <c r="AJ50" s="155"/>
      <c r="AK50" s="154">
        <f t="shared" ref="AK50" si="18">SUM(AK43:AN49)</f>
        <v>0</v>
      </c>
      <c r="AL50" s="155"/>
      <c r="AM50" s="155"/>
      <c r="AN50" s="155"/>
      <c r="AO50" s="154">
        <f t="shared" ref="AO50" si="19">SUM(AO43:AR49)</f>
        <v>115109122</v>
      </c>
      <c r="AP50" s="155"/>
      <c r="AQ50" s="155"/>
      <c r="AR50" s="155"/>
    </row>
    <row r="51" spans="1:44" ht="12.95" customHeight="1" x14ac:dyDescent="0.2">
      <c r="A51" s="157">
        <v>40</v>
      </c>
      <c r="B51" s="157"/>
      <c r="C51" s="158" t="s">
        <v>154</v>
      </c>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9" t="s">
        <v>153</v>
      </c>
      <c r="AD51" s="159"/>
      <c r="AE51" s="159"/>
      <c r="AF51" s="159"/>
      <c r="AG51" s="160">
        <f t="shared" ref="AG51:AG52" si="20">AK51+AO51</f>
        <v>12000000</v>
      </c>
      <c r="AH51" s="160"/>
      <c r="AI51" s="160"/>
      <c r="AJ51" s="160"/>
      <c r="AK51" s="161"/>
      <c r="AL51" s="161"/>
      <c r="AM51" s="161"/>
      <c r="AN51" s="161"/>
      <c r="AO51" s="161">
        <v>12000000</v>
      </c>
      <c r="AP51" s="161"/>
      <c r="AQ51" s="161"/>
      <c r="AR51" s="161"/>
    </row>
    <row r="52" spans="1:44" ht="12.95" customHeight="1" x14ac:dyDescent="0.2">
      <c r="A52" s="157">
        <v>41</v>
      </c>
      <c r="B52" s="157"/>
      <c r="C52" s="158" t="s">
        <v>151</v>
      </c>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9" t="s">
        <v>150</v>
      </c>
      <c r="AD52" s="159"/>
      <c r="AE52" s="159"/>
      <c r="AF52" s="159"/>
      <c r="AG52" s="160">
        <f t="shared" si="20"/>
        <v>0</v>
      </c>
      <c r="AH52" s="160"/>
      <c r="AI52" s="160"/>
      <c r="AJ52" s="160"/>
      <c r="AK52" s="161"/>
      <c r="AL52" s="161"/>
      <c r="AM52" s="161"/>
      <c r="AN52" s="161"/>
      <c r="AO52" s="161"/>
      <c r="AP52" s="161"/>
      <c r="AQ52" s="161"/>
      <c r="AR52" s="161"/>
    </row>
    <row r="53" spans="1:44" ht="12.95" customHeight="1" x14ac:dyDescent="0.2">
      <c r="A53" s="157">
        <v>42</v>
      </c>
      <c r="B53" s="157"/>
      <c r="C53" s="158" t="s">
        <v>571</v>
      </c>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9" t="s">
        <v>148</v>
      </c>
      <c r="AD53" s="159"/>
      <c r="AE53" s="159"/>
      <c r="AF53" s="159"/>
      <c r="AG53" s="154">
        <f>SUM(AG51:AJ52)</f>
        <v>12000000</v>
      </c>
      <c r="AH53" s="155"/>
      <c r="AI53" s="155"/>
      <c r="AJ53" s="155"/>
      <c r="AK53" s="154">
        <f t="shared" ref="AK53" si="21">SUM(AK51:AN52)</f>
        <v>0</v>
      </c>
      <c r="AL53" s="155"/>
      <c r="AM53" s="155"/>
      <c r="AN53" s="155"/>
      <c r="AO53" s="154">
        <f t="shared" ref="AO53" si="22">SUM(AO51:AR52)</f>
        <v>12000000</v>
      </c>
      <c r="AP53" s="155"/>
      <c r="AQ53" s="155"/>
      <c r="AR53" s="155"/>
    </row>
    <row r="54" spans="1:44" ht="12.95" customHeight="1" x14ac:dyDescent="0.2">
      <c r="A54" s="157">
        <v>43</v>
      </c>
      <c r="B54" s="157"/>
      <c r="C54" s="158" t="s">
        <v>146</v>
      </c>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9" t="s">
        <v>145</v>
      </c>
      <c r="AD54" s="159"/>
      <c r="AE54" s="159"/>
      <c r="AF54" s="159"/>
      <c r="AG54" s="160">
        <f t="shared" ref="AG54:AG58" si="23">AK54+AO54</f>
        <v>11132784</v>
      </c>
      <c r="AH54" s="160"/>
      <c r="AI54" s="160"/>
      <c r="AJ54" s="160"/>
      <c r="AK54" s="161"/>
      <c r="AL54" s="161"/>
      <c r="AM54" s="161"/>
      <c r="AN54" s="161"/>
      <c r="AO54" s="161">
        <f>9335675+1797109</f>
        <v>11132784</v>
      </c>
      <c r="AP54" s="161"/>
      <c r="AQ54" s="161"/>
      <c r="AR54" s="161"/>
    </row>
    <row r="55" spans="1:44" ht="12.95" customHeight="1" x14ac:dyDescent="0.2">
      <c r="A55" s="157">
        <v>44</v>
      </c>
      <c r="B55" s="157"/>
      <c r="C55" s="158" t="s">
        <v>545</v>
      </c>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9" t="s">
        <v>143</v>
      </c>
      <c r="AD55" s="159"/>
      <c r="AE55" s="159"/>
      <c r="AF55" s="159"/>
      <c r="AG55" s="160">
        <f t="shared" si="23"/>
        <v>0</v>
      </c>
      <c r="AH55" s="160"/>
      <c r="AI55" s="160"/>
      <c r="AJ55" s="160"/>
      <c r="AK55" s="161"/>
      <c r="AL55" s="161"/>
      <c r="AM55" s="161"/>
      <c r="AN55" s="161"/>
      <c r="AO55" s="161"/>
      <c r="AP55" s="161"/>
      <c r="AQ55" s="161"/>
      <c r="AR55" s="161"/>
    </row>
    <row r="56" spans="1:44" ht="12.95" customHeight="1" x14ac:dyDescent="0.2">
      <c r="A56" s="157">
        <v>45</v>
      </c>
      <c r="B56" s="157"/>
      <c r="C56" s="158" t="s">
        <v>546</v>
      </c>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9" t="s">
        <v>141</v>
      </c>
      <c r="AD56" s="159"/>
      <c r="AE56" s="159"/>
      <c r="AF56" s="159"/>
      <c r="AG56" s="160">
        <f t="shared" si="23"/>
        <v>0</v>
      </c>
      <c r="AH56" s="160"/>
      <c r="AI56" s="160"/>
      <c r="AJ56" s="160"/>
      <c r="AK56" s="161"/>
      <c r="AL56" s="161"/>
      <c r="AM56" s="161"/>
      <c r="AN56" s="161"/>
      <c r="AO56" s="161"/>
      <c r="AP56" s="161"/>
      <c r="AQ56" s="161"/>
      <c r="AR56" s="161"/>
    </row>
    <row r="57" spans="1:44" ht="12.95" customHeight="1" x14ac:dyDescent="0.2">
      <c r="A57" s="157">
        <v>46</v>
      </c>
      <c r="B57" s="157"/>
      <c r="C57" s="158" t="s">
        <v>139</v>
      </c>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9" t="s">
        <v>138</v>
      </c>
      <c r="AD57" s="159"/>
      <c r="AE57" s="159"/>
      <c r="AF57" s="159"/>
      <c r="AG57" s="160">
        <f t="shared" si="23"/>
        <v>0</v>
      </c>
      <c r="AH57" s="160"/>
      <c r="AI57" s="160"/>
      <c r="AJ57" s="160"/>
      <c r="AK57" s="161"/>
      <c r="AL57" s="161"/>
      <c r="AM57" s="161"/>
      <c r="AN57" s="161"/>
      <c r="AO57" s="161"/>
      <c r="AP57" s="161"/>
      <c r="AQ57" s="161"/>
      <c r="AR57" s="161"/>
    </row>
    <row r="58" spans="1:44" ht="12.95" customHeight="1" x14ac:dyDescent="0.2">
      <c r="A58" s="157">
        <v>47</v>
      </c>
      <c r="B58" s="157"/>
      <c r="C58" s="158" t="s">
        <v>136</v>
      </c>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9" t="s">
        <v>135</v>
      </c>
      <c r="AD58" s="159"/>
      <c r="AE58" s="159"/>
      <c r="AF58" s="159"/>
      <c r="AG58" s="160">
        <f t="shared" si="23"/>
        <v>2408927</v>
      </c>
      <c r="AH58" s="160"/>
      <c r="AI58" s="160"/>
      <c r="AJ58" s="160"/>
      <c r="AK58" s="161"/>
      <c r="AL58" s="161"/>
      <c r="AM58" s="161"/>
      <c r="AN58" s="161"/>
      <c r="AO58" s="161">
        <f>342342+65900+2000685</f>
        <v>2408927</v>
      </c>
      <c r="AP58" s="161"/>
      <c r="AQ58" s="161"/>
      <c r="AR58" s="161"/>
    </row>
    <row r="59" spans="1:44" ht="12.95" customHeight="1" x14ac:dyDescent="0.2">
      <c r="A59" s="157">
        <v>48</v>
      </c>
      <c r="B59" s="157"/>
      <c r="C59" s="158" t="s">
        <v>572</v>
      </c>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9" t="s">
        <v>133</v>
      </c>
      <c r="AD59" s="159"/>
      <c r="AE59" s="159"/>
      <c r="AF59" s="159"/>
      <c r="AG59" s="154">
        <f>SUM(AG54:AJ58)</f>
        <v>13541711</v>
      </c>
      <c r="AH59" s="155"/>
      <c r="AI59" s="155"/>
      <c r="AJ59" s="155"/>
      <c r="AK59" s="154">
        <f t="shared" ref="AK59" si="24">SUM(AK54:AN58)</f>
        <v>0</v>
      </c>
      <c r="AL59" s="155"/>
      <c r="AM59" s="155"/>
      <c r="AN59" s="155"/>
      <c r="AO59" s="154">
        <f t="shared" ref="AO59" si="25">SUM(AO54:AR58)</f>
        <v>13541711</v>
      </c>
      <c r="AP59" s="155"/>
      <c r="AQ59" s="155"/>
      <c r="AR59" s="155"/>
    </row>
    <row r="60" spans="1:44" ht="12.95" customHeight="1" x14ac:dyDescent="0.2">
      <c r="A60" s="151">
        <v>49</v>
      </c>
      <c r="B60" s="151"/>
      <c r="C60" s="156" t="s">
        <v>573</v>
      </c>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3" t="s">
        <v>131</v>
      </c>
      <c r="AD60" s="153"/>
      <c r="AE60" s="153"/>
      <c r="AF60" s="153"/>
      <c r="AG60" s="154">
        <f>AG35+AG38+AG50+AG53+AG59</f>
        <v>209538000</v>
      </c>
      <c r="AH60" s="155"/>
      <c r="AI60" s="155"/>
      <c r="AJ60" s="155"/>
      <c r="AK60" s="154">
        <f t="shared" ref="AK60" si="26">AK35+AK38+AK50+AK53+AK59</f>
        <v>36519000</v>
      </c>
      <c r="AL60" s="155"/>
      <c r="AM60" s="155"/>
      <c r="AN60" s="155"/>
      <c r="AO60" s="154">
        <f t="shared" ref="AO60" si="27">AO35+AO38+AO50+AO53+AO59</f>
        <v>173019000</v>
      </c>
      <c r="AP60" s="155"/>
      <c r="AQ60" s="155"/>
      <c r="AR60" s="155"/>
    </row>
    <row r="61" spans="1:44" ht="12.95" customHeight="1" x14ac:dyDescent="0.2">
      <c r="A61" s="157">
        <v>50</v>
      </c>
      <c r="B61" s="157"/>
      <c r="C61" s="158" t="s">
        <v>129</v>
      </c>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9" t="s">
        <v>128</v>
      </c>
      <c r="AD61" s="159"/>
      <c r="AE61" s="159"/>
      <c r="AF61" s="159"/>
      <c r="AG61" s="160">
        <f t="shared" ref="AG61:AG68" si="28">AK61+AO61</f>
        <v>0</v>
      </c>
      <c r="AH61" s="160"/>
      <c r="AI61" s="160"/>
      <c r="AJ61" s="160"/>
      <c r="AK61" s="161"/>
      <c r="AL61" s="161"/>
      <c r="AM61" s="161"/>
      <c r="AN61" s="161"/>
      <c r="AO61" s="161"/>
      <c r="AP61" s="161"/>
      <c r="AQ61" s="161"/>
      <c r="AR61" s="161"/>
    </row>
    <row r="62" spans="1:44" ht="12.95" customHeight="1" x14ac:dyDescent="0.2">
      <c r="A62" s="157">
        <v>51</v>
      </c>
      <c r="B62" s="157"/>
      <c r="C62" s="158" t="s">
        <v>126</v>
      </c>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9" t="s">
        <v>125</v>
      </c>
      <c r="AD62" s="159"/>
      <c r="AE62" s="159"/>
      <c r="AF62" s="159"/>
      <c r="AG62" s="160">
        <f t="shared" si="28"/>
        <v>0</v>
      </c>
      <c r="AH62" s="160"/>
      <c r="AI62" s="160"/>
      <c r="AJ62" s="160"/>
      <c r="AK62" s="161"/>
      <c r="AL62" s="161"/>
      <c r="AM62" s="161"/>
      <c r="AN62" s="161"/>
      <c r="AO62" s="161"/>
      <c r="AP62" s="161"/>
      <c r="AQ62" s="161"/>
      <c r="AR62" s="161"/>
    </row>
    <row r="63" spans="1:44" ht="12.95" customHeight="1" x14ac:dyDescent="0.2">
      <c r="A63" s="157">
        <v>52</v>
      </c>
      <c r="B63" s="157"/>
      <c r="C63" s="158" t="s">
        <v>123</v>
      </c>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9" t="s">
        <v>122</v>
      </c>
      <c r="AD63" s="159"/>
      <c r="AE63" s="159"/>
      <c r="AF63" s="159"/>
      <c r="AG63" s="160">
        <f t="shared" si="28"/>
        <v>0</v>
      </c>
      <c r="AH63" s="160"/>
      <c r="AI63" s="160"/>
      <c r="AJ63" s="160"/>
      <c r="AK63" s="161"/>
      <c r="AL63" s="161"/>
      <c r="AM63" s="161"/>
      <c r="AN63" s="161"/>
      <c r="AO63" s="161"/>
      <c r="AP63" s="161"/>
      <c r="AQ63" s="161"/>
      <c r="AR63" s="161"/>
    </row>
    <row r="64" spans="1:44" ht="12.95" customHeight="1" x14ac:dyDescent="0.2">
      <c r="A64" s="157">
        <v>53</v>
      </c>
      <c r="B64" s="157"/>
      <c r="C64" s="158" t="s">
        <v>120</v>
      </c>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9" t="s">
        <v>119</v>
      </c>
      <c r="AD64" s="159"/>
      <c r="AE64" s="159"/>
      <c r="AF64" s="159"/>
      <c r="AG64" s="160">
        <f t="shared" si="28"/>
        <v>0</v>
      </c>
      <c r="AH64" s="160"/>
      <c r="AI64" s="160"/>
      <c r="AJ64" s="160"/>
      <c r="AK64" s="161"/>
      <c r="AL64" s="161"/>
      <c r="AM64" s="161"/>
      <c r="AN64" s="161"/>
      <c r="AO64" s="161"/>
      <c r="AP64" s="161"/>
      <c r="AQ64" s="161"/>
      <c r="AR64" s="161"/>
    </row>
    <row r="65" spans="1:44" ht="12.95" customHeight="1" x14ac:dyDescent="0.2">
      <c r="A65" s="157">
        <v>54</v>
      </c>
      <c r="B65" s="157"/>
      <c r="C65" s="158" t="s">
        <v>117</v>
      </c>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9" t="s">
        <v>116</v>
      </c>
      <c r="AD65" s="159"/>
      <c r="AE65" s="159"/>
      <c r="AF65" s="159"/>
      <c r="AG65" s="160">
        <f t="shared" si="28"/>
        <v>0</v>
      </c>
      <c r="AH65" s="160"/>
      <c r="AI65" s="160"/>
      <c r="AJ65" s="160"/>
      <c r="AK65" s="161"/>
      <c r="AL65" s="161"/>
      <c r="AM65" s="161"/>
      <c r="AN65" s="161"/>
      <c r="AO65" s="161"/>
      <c r="AP65" s="161"/>
      <c r="AQ65" s="161"/>
      <c r="AR65" s="161"/>
    </row>
    <row r="66" spans="1:44" ht="12.95" customHeight="1" x14ac:dyDescent="0.2">
      <c r="A66" s="157">
        <v>55</v>
      </c>
      <c r="B66" s="157"/>
      <c r="C66" s="158" t="s">
        <v>114</v>
      </c>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9" t="s">
        <v>113</v>
      </c>
      <c r="AD66" s="159"/>
      <c r="AE66" s="159"/>
      <c r="AF66" s="159"/>
      <c r="AG66" s="160">
        <f t="shared" si="28"/>
        <v>0</v>
      </c>
      <c r="AH66" s="160"/>
      <c r="AI66" s="160"/>
      <c r="AJ66" s="160"/>
      <c r="AK66" s="161"/>
      <c r="AL66" s="161"/>
      <c r="AM66" s="161"/>
      <c r="AN66" s="161"/>
      <c r="AO66" s="161"/>
      <c r="AP66" s="161"/>
      <c r="AQ66" s="161"/>
      <c r="AR66" s="161"/>
    </row>
    <row r="67" spans="1:44" ht="12.95" customHeight="1" x14ac:dyDescent="0.2">
      <c r="A67" s="157">
        <v>56</v>
      </c>
      <c r="B67" s="157"/>
      <c r="C67" s="158" t="s">
        <v>111</v>
      </c>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9" t="s">
        <v>110</v>
      </c>
      <c r="AD67" s="159"/>
      <c r="AE67" s="159"/>
      <c r="AF67" s="159"/>
      <c r="AG67" s="160">
        <f t="shared" si="28"/>
        <v>93568000</v>
      </c>
      <c r="AH67" s="160"/>
      <c r="AI67" s="160"/>
      <c r="AJ67" s="160"/>
      <c r="AK67" s="161"/>
      <c r="AL67" s="161"/>
      <c r="AM67" s="161"/>
      <c r="AN67" s="161"/>
      <c r="AO67" s="161">
        <v>93568000</v>
      </c>
      <c r="AP67" s="161"/>
      <c r="AQ67" s="161"/>
      <c r="AR67" s="161"/>
    </row>
    <row r="68" spans="1:44" ht="12.95" customHeight="1" x14ac:dyDescent="0.2">
      <c r="A68" s="157">
        <v>57</v>
      </c>
      <c r="B68" s="157"/>
      <c r="C68" s="158" t="s">
        <v>108</v>
      </c>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9" t="s">
        <v>107</v>
      </c>
      <c r="AD68" s="159"/>
      <c r="AE68" s="159"/>
      <c r="AF68" s="159"/>
      <c r="AG68" s="160">
        <f t="shared" si="28"/>
        <v>0</v>
      </c>
      <c r="AH68" s="160"/>
      <c r="AI68" s="160"/>
      <c r="AJ68" s="160"/>
      <c r="AK68" s="161"/>
      <c r="AL68" s="161"/>
      <c r="AM68" s="161"/>
      <c r="AN68" s="161"/>
      <c r="AO68" s="161"/>
      <c r="AP68" s="161"/>
      <c r="AQ68" s="161"/>
      <c r="AR68" s="161"/>
    </row>
    <row r="69" spans="1:44" ht="12.95" customHeight="1" x14ac:dyDescent="0.2">
      <c r="A69" s="151">
        <v>58</v>
      </c>
      <c r="B69" s="151"/>
      <c r="C69" s="156" t="s">
        <v>574</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3" t="s">
        <v>105</v>
      </c>
      <c r="AD69" s="153"/>
      <c r="AE69" s="153"/>
      <c r="AF69" s="153"/>
      <c r="AG69" s="154">
        <f>SUM(AG61:AJ68)</f>
        <v>93568000</v>
      </c>
      <c r="AH69" s="155"/>
      <c r="AI69" s="155"/>
      <c r="AJ69" s="155"/>
      <c r="AK69" s="154">
        <f t="shared" ref="AK69" si="29">SUM(AK61:AN68)</f>
        <v>0</v>
      </c>
      <c r="AL69" s="155"/>
      <c r="AM69" s="155"/>
      <c r="AN69" s="155"/>
      <c r="AO69" s="154">
        <f t="shared" ref="AO69" si="30">SUM(AO61:AR68)</f>
        <v>93568000</v>
      </c>
      <c r="AP69" s="155"/>
      <c r="AQ69" s="155"/>
      <c r="AR69" s="155"/>
    </row>
    <row r="70" spans="1:44" ht="12.95" customHeight="1" x14ac:dyDescent="0.2">
      <c r="A70" s="157">
        <v>59</v>
      </c>
      <c r="B70" s="157"/>
      <c r="C70" s="165" t="s">
        <v>103</v>
      </c>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59" t="s">
        <v>102</v>
      </c>
      <c r="AD70" s="159"/>
      <c r="AE70" s="159"/>
      <c r="AF70" s="159"/>
      <c r="AG70" s="160">
        <f t="shared" ref="AG70:AG73" si="31">AK70+AO70</f>
        <v>0</v>
      </c>
      <c r="AH70" s="160"/>
      <c r="AI70" s="160"/>
      <c r="AJ70" s="160"/>
      <c r="AK70" s="161"/>
      <c r="AL70" s="161"/>
      <c r="AM70" s="161"/>
      <c r="AN70" s="161"/>
      <c r="AO70" s="161"/>
      <c r="AP70" s="161"/>
      <c r="AQ70" s="161"/>
      <c r="AR70" s="161"/>
    </row>
    <row r="71" spans="1:44" ht="12.95" customHeight="1" x14ac:dyDescent="0.2">
      <c r="A71" s="157">
        <v>60</v>
      </c>
      <c r="B71" s="157"/>
      <c r="C71" s="165" t="s">
        <v>101</v>
      </c>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59" t="s">
        <v>100</v>
      </c>
      <c r="AD71" s="159"/>
      <c r="AE71" s="159"/>
      <c r="AF71" s="159"/>
      <c r="AG71" s="160">
        <f t="shared" si="31"/>
        <v>0</v>
      </c>
      <c r="AH71" s="160"/>
      <c r="AI71" s="160"/>
      <c r="AJ71" s="160"/>
      <c r="AK71" s="161"/>
      <c r="AL71" s="161"/>
      <c r="AM71" s="161"/>
      <c r="AN71" s="161"/>
      <c r="AO71" s="161"/>
      <c r="AP71" s="161"/>
      <c r="AQ71" s="161"/>
      <c r="AR71" s="161"/>
    </row>
    <row r="72" spans="1:44" ht="12.95" customHeight="1" x14ac:dyDescent="0.2">
      <c r="A72" s="157">
        <v>61</v>
      </c>
      <c r="B72" s="157"/>
      <c r="C72" s="165" t="s">
        <v>99</v>
      </c>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59" t="s">
        <v>98</v>
      </c>
      <c r="AD72" s="159"/>
      <c r="AE72" s="159"/>
      <c r="AF72" s="159"/>
      <c r="AG72" s="160">
        <f t="shared" si="31"/>
        <v>0</v>
      </c>
      <c r="AH72" s="160"/>
      <c r="AI72" s="160"/>
      <c r="AJ72" s="160"/>
      <c r="AK72" s="161"/>
      <c r="AL72" s="161"/>
      <c r="AM72" s="161"/>
      <c r="AN72" s="161"/>
      <c r="AO72" s="161"/>
      <c r="AP72" s="161"/>
      <c r="AQ72" s="161"/>
      <c r="AR72" s="161"/>
    </row>
    <row r="73" spans="1:44" ht="12.95" customHeight="1" x14ac:dyDescent="0.2">
      <c r="A73" s="157">
        <v>62</v>
      </c>
      <c r="B73" s="157"/>
      <c r="C73" s="165" t="s">
        <v>97</v>
      </c>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59" t="s">
        <v>96</v>
      </c>
      <c r="AD73" s="159"/>
      <c r="AE73" s="159"/>
      <c r="AF73" s="159"/>
      <c r="AG73" s="160">
        <f t="shared" si="31"/>
        <v>0</v>
      </c>
      <c r="AH73" s="160"/>
      <c r="AI73" s="160"/>
      <c r="AJ73" s="160"/>
      <c r="AK73" s="161"/>
      <c r="AL73" s="161"/>
      <c r="AM73" s="161"/>
      <c r="AN73" s="161"/>
      <c r="AO73" s="161"/>
      <c r="AP73" s="161"/>
      <c r="AQ73" s="161"/>
      <c r="AR73" s="161"/>
    </row>
    <row r="74" spans="1:44" ht="12.95" customHeight="1" x14ac:dyDescent="0.2">
      <c r="A74" s="157">
        <v>63</v>
      </c>
      <c r="B74" s="157"/>
      <c r="C74" s="165" t="s">
        <v>575</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59" t="s">
        <v>95</v>
      </c>
      <c r="AD74" s="159"/>
      <c r="AE74" s="159"/>
      <c r="AF74" s="159"/>
      <c r="AG74" s="154">
        <f>SUM(AG71:AJ73)</f>
        <v>0</v>
      </c>
      <c r="AH74" s="155"/>
      <c r="AI74" s="155"/>
      <c r="AJ74" s="155"/>
      <c r="AK74" s="154">
        <f t="shared" ref="AK74" si="32">SUM(AK71:AN73)</f>
        <v>0</v>
      </c>
      <c r="AL74" s="155"/>
      <c r="AM74" s="155"/>
      <c r="AN74" s="155"/>
      <c r="AO74" s="154">
        <f t="shared" ref="AO74" si="33">SUM(AO71:AR73)</f>
        <v>0</v>
      </c>
      <c r="AP74" s="155"/>
      <c r="AQ74" s="155"/>
      <c r="AR74" s="155"/>
    </row>
    <row r="75" spans="1:44" ht="12.6" customHeight="1" x14ac:dyDescent="0.2">
      <c r="A75" s="157">
        <v>64</v>
      </c>
      <c r="B75" s="157"/>
      <c r="C75" s="165" t="s">
        <v>94</v>
      </c>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59" t="s">
        <v>93</v>
      </c>
      <c r="AD75" s="159"/>
      <c r="AE75" s="159"/>
      <c r="AF75" s="159"/>
      <c r="AG75" s="160">
        <f t="shared" ref="AG75:AG85" si="34">AK75+AO75</f>
        <v>0</v>
      </c>
      <c r="AH75" s="160"/>
      <c r="AI75" s="160"/>
      <c r="AJ75" s="160"/>
      <c r="AK75" s="161"/>
      <c r="AL75" s="161"/>
      <c r="AM75" s="161"/>
      <c r="AN75" s="161"/>
      <c r="AO75" s="161"/>
      <c r="AP75" s="161"/>
      <c r="AQ75" s="161"/>
      <c r="AR75" s="161"/>
    </row>
    <row r="76" spans="1:44" ht="12.6" customHeight="1" x14ac:dyDescent="0.2">
      <c r="A76" s="157">
        <v>65</v>
      </c>
      <c r="B76" s="157"/>
      <c r="C76" s="165" t="s">
        <v>92</v>
      </c>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59" t="s">
        <v>91</v>
      </c>
      <c r="AD76" s="159"/>
      <c r="AE76" s="159"/>
      <c r="AF76" s="159"/>
      <c r="AG76" s="160">
        <f t="shared" si="34"/>
        <v>0</v>
      </c>
      <c r="AH76" s="160"/>
      <c r="AI76" s="160"/>
      <c r="AJ76" s="160"/>
      <c r="AK76" s="161"/>
      <c r="AL76" s="161"/>
      <c r="AM76" s="161"/>
      <c r="AN76" s="161"/>
      <c r="AO76" s="161"/>
      <c r="AP76" s="161"/>
      <c r="AQ76" s="161"/>
      <c r="AR76" s="161"/>
    </row>
    <row r="77" spans="1:44" ht="12.6" customHeight="1" x14ac:dyDescent="0.2">
      <c r="A77" s="157">
        <v>66</v>
      </c>
      <c r="B77" s="157"/>
      <c r="C77" s="165" t="s">
        <v>90</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59" t="s">
        <v>89</v>
      </c>
      <c r="AD77" s="159"/>
      <c r="AE77" s="159"/>
      <c r="AF77" s="159"/>
      <c r="AG77" s="160">
        <f t="shared" si="34"/>
        <v>0</v>
      </c>
      <c r="AH77" s="160"/>
      <c r="AI77" s="160"/>
      <c r="AJ77" s="160"/>
      <c r="AK77" s="161"/>
      <c r="AL77" s="161"/>
      <c r="AM77" s="161"/>
      <c r="AN77" s="161"/>
      <c r="AO77" s="161"/>
      <c r="AP77" s="161"/>
      <c r="AQ77" s="161"/>
      <c r="AR77" s="161"/>
    </row>
    <row r="78" spans="1:44" ht="12.95" customHeight="1" x14ac:dyDescent="0.2">
      <c r="A78" s="157">
        <v>67</v>
      </c>
      <c r="B78" s="157"/>
      <c r="C78" s="165" t="s">
        <v>88</v>
      </c>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59" t="s">
        <v>87</v>
      </c>
      <c r="AD78" s="159"/>
      <c r="AE78" s="159"/>
      <c r="AF78" s="159"/>
      <c r="AG78" s="160">
        <f t="shared" si="34"/>
        <v>0</v>
      </c>
      <c r="AH78" s="160"/>
      <c r="AI78" s="160"/>
      <c r="AJ78" s="160"/>
      <c r="AK78" s="161"/>
      <c r="AL78" s="161"/>
      <c r="AM78" s="161"/>
      <c r="AN78" s="161"/>
      <c r="AO78" s="161"/>
      <c r="AP78" s="161"/>
      <c r="AQ78" s="161"/>
      <c r="AR78" s="161"/>
    </row>
    <row r="79" spans="1:44" ht="12.6" customHeight="1" x14ac:dyDescent="0.2">
      <c r="A79" s="157">
        <v>68</v>
      </c>
      <c r="B79" s="157"/>
      <c r="C79" s="165" t="s">
        <v>86</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59" t="s">
        <v>85</v>
      </c>
      <c r="AD79" s="159"/>
      <c r="AE79" s="159"/>
      <c r="AF79" s="159"/>
      <c r="AG79" s="160">
        <f t="shared" si="34"/>
        <v>0</v>
      </c>
      <c r="AH79" s="160"/>
      <c r="AI79" s="160"/>
      <c r="AJ79" s="160"/>
      <c r="AK79" s="161"/>
      <c r="AL79" s="161"/>
      <c r="AM79" s="161"/>
      <c r="AN79" s="161"/>
      <c r="AO79" s="161"/>
      <c r="AP79" s="161"/>
      <c r="AQ79" s="161"/>
      <c r="AR79" s="161"/>
    </row>
    <row r="80" spans="1:44" ht="12.6" customHeight="1" x14ac:dyDescent="0.2">
      <c r="A80" s="157">
        <v>69</v>
      </c>
      <c r="B80" s="157"/>
      <c r="C80" s="165" t="s">
        <v>84</v>
      </c>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59" t="s">
        <v>83</v>
      </c>
      <c r="AD80" s="159"/>
      <c r="AE80" s="159"/>
      <c r="AF80" s="159"/>
      <c r="AG80" s="160">
        <f t="shared" si="34"/>
        <v>0</v>
      </c>
      <c r="AH80" s="160"/>
      <c r="AI80" s="160"/>
      <c r="AJ80" s="160"/>
      <c r="AK80" s="161"/>
      <c r="AL80" s="161"/>
      <c r="AM80" s="161"/>
      <c r="AN80" s="161"/>
      <c r="AO80" s="161"/>
      <c r="AP80" s="161"/>
      <c r="AQ80" s="161"/>
      <c r="AR80" s="161"/>
    </row>
    <row r="81" spans="1:44" ht="12.95" customHeight="1" x14ac:dyDescent="0.2">
      <c r="A81" s="157">
        <v>70</v>
      </c>
      <c r="B81" s="157"/>
      <c r="C81" s="165" t="s">
        <v>82</v>
      </c>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59" t="s">
        <v>81</v>
      </c>
      <c r="AD81" s="159"/>
      <c r="AE81" s="159"/>
      <c r="AF81" s="159"/>
      <c r="AG81" s="160">
        <f t="shared" si="34"/>
        <v>0</v>
      </c>
      <c r="AH81" s="160"/>
      <c r="AI81" s="160"/>
      <c r="AJ81" s="160"/>
      <c r="AK81" s="161"/>
      <c r="AL81" s="161"/>
      <c r="AM81" s="161"/>
      <c r="AN81" s="161"/>
      <c r="AO81" s="161"/>
      <c r="AP81" s="161"/>
      <c r="AQ81" s="161"/>
      <c r="AR81" s="161"/>
    </row>
    <row r="82" spans="1:44" ht="12.95" customHeight="1" x14ac:dyDescent="0.2">
      <c r="A82" s="157">
        <v>71</v>
      </c>
      <c r="B82" s="157"/>
      <c r="C82" s="164" t="s">
        <v>80</v>
      </c>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59" t="s">
        <v>79</v>
      </c>
      <c r="AD82" s="159"/>
      <c r="AE82" s="159"/>
      <c r="AF82" s="159"/>
      <c r="AG82" s="160">
        <f t="shared" si="34"/>
        <v>0</v>
      </c>
      <c r="AH82" s="160"/>
      <c r="AI82" s="160"/>
      <c r="AJ82" s="160"/>
      <c r="AK82" s="161"/>
      <c r="AL82" s="161"/>
      <c r="AM82" s="161"/>
      <c r="AN82" s="161"/>
      <c r="AO82" s="161"/>
      <c r="AP82" s="161"/>
      <c r="AQ82" s="161"/>
      <c r="AR82" s="161"/>
    </row>
    <row r="83" spans="1:44" ht="12.95" customHeight="1" x14ac:dyDescent="0.2">
      <c r="A83" s="157">
        <v>72</v>
      </c>
      <c r="B83" s="157"/>
      <c r="C83" s="165" t="s">
        <v>78</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59" t="s">
        <v>77</v>
      </c>
      <c r="AD83" s="159"/>
      <c r="AE83" s="159"/>
      <c r="AF83" s="159"/>
      <c r="AG83" s="160">
        <f t="shared" si="34"/>
        <v>0</v>
      </c>
      <c r="AH83" s="160"/>
      <c r="AI83" s="160"/>
      <c r="AJ83" s="160"/>
      <c r="AK83" s="161"/>
      <c r="AL83" s="161"/>
      <c r="AM83" s="161"/>
      <c r="AN83" s="161"/>
      <c r="AO83" s="161"/>
      <c r="AP83" s="161"/>
      <c r="AQ83" s="161"/>
      <c r="AR83" s="161"/>
    </row>
    <row r="84" spans="1:44" ht="12.95" customHeight="1" x14ac:dyDescent="0.2">
      <c r="A84" s="157">
        <v>73</v>
      </c>
      <c r="B84" s="157"/>
      <c r="C84" s="165" t="s">
        <v>76</v>
      </c>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59" t="s">
        <v>75</v>
      </c>
      <c r="AD84" s="159"/>
      <c r="AE84" s="159"/>
      <c r="AF84" s="159"/>
      <c r="AG84" s="160">
        <f t="shared" si="34"/>
        <v>0</v>
      </c>
      <c r="AH84" s="160"/>
      <c r="AI84" s="160"/>
      <c r="AJ84" s="160"/>
      <c r="AK84" s="161"/>
      <c r="AL84" s="161"/>
      <c r="AM84" s="161"/>
      <c r="AN84" s="161"/>
      <c r="AO84" s="161"/>
      <c r="AP84" s="161"/>
      <c r="AQ84" s="161"/>
      <c r="AR84" s="161"/>
    </row>
    <row r="85" spans="1:44" ht="12.95" customHeight="1" x14ac:dyDescent="0.2">
      <c r="A85" s="157">
        <v>74</v>
      </c>
      <c r="B85" s="157"/>
      <c r="C85" s="164" t="s">
        <v>74</v>
      </c>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59" t="s">
        <v>73</v>
      </c>
      <c r="AD85" s="159"/>
      <c r="AE85" s="159"/>
      <c r="AF85" s="159"/>
      <c r="AG85" s="160">
        <f t="shared" si="34"/>
        <v>0</v>
      </c>
      <c r="AH85" s="160"/>
      <c r="AI85" s="160"/>
      <c r="AJ85" s="160"/>
      <c r="AK85" s="161"/>
      <c r="AL85" s="161"/>
      <c r="AM85" s="161"/>
      <c r="AN85" s="161"/>
      <c r="AO85" s="161"/>
      <c r="AP85" s="161"/>
      <c r="AQ85" s="161"/>
      <c r="AR85" s="161"/>
    </row>
    <row r="86" spans="1:44" ht="12.95" customHeight="1" x14ac:dyDescent="0.2">
      <c r="A86" s="151">
        <v>75</v>
      </c>
      <c r="B86" s="151"/>
      <c r="C86" s="156" t="s">
        <v>576</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3" t="s">
        <v>72</v>
      </c>
      <c r="AD86" s="153"/>
      <c r="AE86" s="153"/>
      <c r="AF86" s="153"/>
      <c r="AG86" s="154">
        <f>AG70+SUM(AG74:AJ85)</f>
        <v>0</v>
      </c>
      <c r="AH86" s="155"/>
      <c r="AI86" s="155"/>
      <c r="AJ86" s="155"/>
      <c r="AK86" s="154">
        <f t="shared" ref="AK86" si="35">AK70+SUM(AK74:AN85)</f>
        <v>0</v>
      </c>
      <c r="AL86" s="155"/>
      <c r="AM86" s="155"/>
      <c r="AN86" s="155"/>
      <c r="AO86" s="154">
        <f t="shared" ref="AO86" si="36">AO70+SUM(AO74:AR85)</f>
        <v>0</v>
      </c>
      <c r="AP86" s="155"/>
      <c r="AQ86" s="155"/>
      <c r="AR86" s="155"/>
    </row>
    <row r="87" spans="1:44" ht="12.95" customHeight="1" x14ac:dyDescent="0.2">
      <c r="A87" s="157">
        <v>76</v>
      </c>
      <c r="B87" s="157"/>
      <c r="C87" s="163" t="s">
        <v>71</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59" t="s">
        <v>70</v>
      </c>
      <c r="AD87" s="159"/>
      <c r="AE87" s="159"/>
      <c r="AF87" s="159"/>
      <c r="AG87" s="160">
        <f t="shared" ref="AG87:AG93" si="37">AK87+AO87</f>
        <v>0</v>
      </c>
      <c r="AH87" s="160"/>
      <c r="AI87" s="160"/>
      <c r="AJ87" s="160"/>
      <c r="AK87" s="161"/>
      <c r="AL87" s="161"/>
      <c r="AM87" s="161"/>
      <c r="AN87" s="161"/>
      <c r="AO87" s="161"/>
      <c r="AP87" s="161"/>
      <c r="AQ87" s="161"/>
      <c r="AR87" s="161"/>
    </row>
    <row r="88" spans="1:44" ht="12.95" customHeight="1" x14ac:dyDescent="0.2">
      <c r="A88" s="157">
        <v>77</v>
      </c>
      <c r="B88" s="157"/>
      <c r="C88" s="163" t="s">
        <v>69</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59" t="s">
        <v>68</v>
      </c>
      <c r="AD88" s="159"/>
      <c r="AE88" s="159"/>
      <c r="AF88" s="159"/>
      <c r="AG88" s="160">
        <f t="shared" si="37"/>
        <v>0</v>
      </c>
      <c r="AH88" s="160"/>
      <c r="AI88" s="160"/>
      <c r="AJ88" s="160"/>
      <c r="AK88" s="161"/>
      <c r="AL88" s="161"/>
      <c r="AM88" s="161"/>
      <c r="AN88" s="161"/>
      <c r="AO88" s="161"/>
      <c r="AP88" s="161"/>
      <c r="AQ88" s="161"/>
      <c r="AR88" s="161"/>
    </row>
    <row r="89" spans="1:44" ht="12.95" customHeight="1" x14ac:dyDescent="0.2">
      <c r="A89" s="157">
        <v>78</v>
      </c>
      <c r="B89" s="157"/>
      <c r="C89" s="163" t="s">
        <v>67</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59" t="s">
        <v>66</v>
      </c>
      <c r="AD89" s="159"/>
      <c r="AE89" s="159"/>
      <c r="AF89" s="159"/>
      <c r="AG89" s="160">
        <f t="shared" si="37"/>
        <v>0</v>
      </c>
      <c r="AH89" s="160"/>
      <c r="AI89" s="160"/>
      <c r="AJ89" s="160"/>
      <c r="AK89" s="161"/>
      <c r="AL89" s="161"/>
      <c r="AM89" s="161"/>
      <c r="AN89" s="161"/>
      <c r="AO89" s="161"/>
      <c r="AP89" s="161"/>
      <c r="AQ89" s="161"/>
      <c r="AR89" s="161"/>
    </row>
    <row r="90" spans="1:44" ht="12.95" customHeight="1" x14ac:dyDescent="0.2">
      <c r="A90" s="157">
        <v>79</v>
      </c>
      <c r="B90" s="157"/>
      <c r="C90" s="163" t="s">
        <v>65</v>
      </c>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59" t="s">
        <v>64</v>
      </c>
      <c r="AD90" s="159"/>
      <c r="AE90" s="159"/>
      <c r="AF90" s="159"/>
      <c r="AG90" s="160">
        <f t="shared" si="37"/>
        <v>0</v>
      </c>
      <c r="AH90" s="160"/>
      <c r="AI90" s="160"/>
      <c r="AJ90" s="160"/>
      <c r="AK90" s="161"/>
      <c r="AL90" s="161"/>
      <c r="AM90" s="161"/>
      <c r="AN90" s="161"/>
      <c r="AO90" s="161"/>
      <c r="AP90" s="161"/>
      <c r="AQ90" s="161"/>
      <c r="AR90" s="161"/>
    </row>
    <row r="91" spans="1:44" ht="12.95" customHeight="1" x14ac:dyDescent="0.2">
      <c r="A91" s="157">
        <v>80</v>
      </c>
      <c r="B91" s="157"/>
      <c r="C91" s="162" t="s">
        <v>63</v>
      </c>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59" t="s">
        <v>62</v>
      </c>
      <c r="AD91" s="159"/>
      <c r="AE91" s="159"/>
      <c r="AF91" s="159"/>
      <c r="AG91" s="160">
        <f t="shared" si="37"/>
        <v>0</v>
      </c>
      <c r="AH91" s="160"/>
      <c r="AI91" s="160"/>
      <c r="AJ91" s="160"/>
      <c r="AK91" s="161"/>
      <c r="AL91" s="161"/>
      <c r="AM91" s="161"/>
      <c r="AN91" s="161"/>
      <c r="AO91" s="161"/>
      <c r="AP91" s="161"/>
      <c r="AQ91" s="161"/>
      <c r="AR91" s="161"/>
    </row>
    <row r="92" spans="1:44" ht="12.95" customHeight="1" x14ac:dyDescent="0.2">
      <c r="A92" s="157">
        <v>81</v>
      </c>
      <c r="B92" s="157"/>
      <c r="C92" s="162" t="s">
        <v>61</v>
      </c>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59" t="s">
        <v>60</v>
      </c>
      <c r="AD92" s="159"/>
      <c r="AE92" s="159"/>
      <c r="AF92" s="159"/>
      <c r="AG92" s="160">
        <f t="shared" si="37"/>
        <v>0</v>
      </c>
      <c r="AH92" s="160"/>
      <c r="AI92" s="160"/>
      <c r="AJ92" s="160"/>
      <c r="AK92" s="161"/>
      <c r="AL92" s="161"/>
      <c r="AM92" s="161"/>
      <c r="AN92" s="161"/>
      <c r="AO92" s="161"/>
      <c r="AP92" s="161"/>
      <c r="AQ92" s="161"/>
      <c r="AR92" s="161"/>
    </row>
    <row r="93" spans="1:44" ht="12.95" customHeight="1" x14ac:dyDescent="0.2">
      <c r="A93" s="157">
        <v>82</v>
      </c>
      <c r="B93" s="157"/>
      <c r="C93" s="162" t="s">
        <v>59</v>
      </c>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59" t="s">
        <v>58</v>
      </c>
      <c r="AD93" s="159"/>
      <c r="AE93" s="159"/>
      <c r="AF93" s="159"/>
      <c r="AG93" s="160">
        <f t="shared" si="37"/>
        <v>0</v>
      </c>
      <c r="AH93" s="160"/>
      <c r="AI93" s="160"/>
      <c r="AJ93" s="160"/>
      <c r="AK93" s="161"/>
      <c r="AL93" s="161"/>
      <c r="AM93" s="161"/>
      <c r="AN93" s="161"/>
      <c r="AO93" s="161"/>
      <c r="AP93" s="161"/>
      <c r="AQ93" s="161"/>
      <c r="AR93" s="161"/>
    </row>
    <row r="94" spans="1:44" s="93" customFormat="1" ht="12.95" customHeight="1" x14ac:dyDescent="0.2">
      <c r="A94" s="151">
        <v>83</v>
      </c>
      <c r="B94" s="151"/>
      <c r="C94" s="152" t="s">
        <v>581</v>
      </c>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3" t="s">
        <v>57</v>
      </c>
      <c r="AD94" s="153"/>
      <c r="AE94" s="153"/>
      <c r="AF94" s="153"/>
      <c r="AG94" s="154">
        <f>SUM(AG87:AJ93)</f>
        <v>0</v>
      </c>
      <c r="AH94" s="155"/>
      <c r="AI94" s="155"/>
      <c r="AJ94" s="155"/>
      <c r="AK94" s="154">
        <f t="shared" ref="AK94" si="38">SUM(AK87:AN93)</f>
        <v>0</v>
      </c>
      <c r="AL94" s="155"/>
      <c r="AM94" s="155"/>
      <c r="AN94" s="155"/>
      <c r="AO94" s="154">
        <f t="shared" ref="AO94" si="39">SUM(AO87:AR93)</f>
        <v>0</v>
      </c>
      <c r="AP94" s="155"/>
      <c r="AQ94" s="155"/>
      <c r="AR94" s="155"/>
    </row>
    <row r="95" spans="1:44" ht="12.95" customHeight="1" x14ac:dyDescent="0.2">
      <c r="A95" s="157">
        <v>84</v>
      </c>
      <c r="B95" s="157"/>
      <c r="C95" s="158" t="s">
        <v>56</v>
      </c>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9" t="s">
        <v>55</v>
      </c>
      <c r="AD95" s="159"/>
      <c r="AE95" s="159"/>
      <c r="AF95" s="159"/>
      <c r="AG95" s="160">
        <f t="shared" ref="AG95:AG98" si="40">AK95+AO95</f>
        <v>0</v>
      </c>
      <c r="AH95" s="160"/>
      <c r="AI95" s="160"/>
      <c r="AJ95" s="160"/>
      <c r="AK95" s="161"/>
      <c r="AL95" s="161"/>
      <c r="AM95" s="161"/>
      <c r="AN95" s="161"/>
      <c r="AO95" s="161"/>
      <c r="AP95" s="161"/>
      <c r="AQ95" s="161"/>
      <c r="AR95" s="161"/>
    </row>
    <row r="96" spans="1:44" ht="12.95" customHeight="1" x14ac:dyDescent="0.2">
      <c r="A96" s="157">
        <v>85</v>
      </c>
      <c r="B96" s="157"/>
      <c r="C96" s="158" t="s">
        <v>54</v>
      </c>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9" t="s">
        <v>53</v>
      </c>
      <c r="AD96" s="159"/>
      <c r="AE96" s="159"/>
      <c r="AF96" s="159"/>
      <c r="AG96" s="160">
        <f t="shared" si="40"/>
        <v>0</v>
      </c>
      <c r="AH96" s="160"/>
      <c r="AI96" s="160"/>
      <c r="AJ96" s="160"/>
      <c r="AK96" s="161"/>
      <c r="AL96" s="161"/>
      <c r="AM96" s="161"/>
      <c r="AN96" s="161"/>
      <c r="AO96" s="161"/>
      <c r="AP96" s="161"/>
      <c r="AQ96" s="161"/>
      <c r="AR96" s="161"/>
    </row>
    <row r="97" spans="1:44" ht="12.95" customHeight="1" x14ac:dyDescent="0.2">
      <c r="A97" s="157">
        <v>86</v>
      </c>
      <c r="B97" s="157"/>
      <c r="C97" s="158" t="s">
        <v>548</v>
      </c>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9" t="s">
        <v>52</v>
      </c>
      <c r="AD97" s="159"/>
      <c r="AE97" s="159"/>
      <c r="AF97" s="159"/>
      <c r="AG97" s="160">
        <f t="shared" si="40"/>
        <v>0</v>
      </c>
      <c r="AH97" s="160"/>
      <c r="AI97" s="160"/>
      <c r="AJ97" s="160"/>
      <c r="AK97" s="161"/>
      <c r="AL97" s="161"/>
      <c r="AM97" s="161"/>
      <c r="AN97" s="161"/>
      <c r="AO97" s="161"/>
      <c r="AP97" s="161"/>
      <c r="AQ97" s="161"/>
      <c r="AR97" s="161"/>
    </row>
    <row r="98" spans="1:44" ht="12.95" customHeight="1" x14ac:dyDescent="0.2">
      <c r="A98" s="157">
        <v>87</v>
      </c>
      <c r="B98" s="157"/>
      <c r="C98" s="158" t="s">
        <v>51</v>
      </c>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9" t="s">
        <v>50</v>
      </c>
      <c r="AD98" s="159"/>
      <c r="AE98" s="159"/>
      <c r="AF98" s="159"/>
      <c r="AG98" s="160">
        <f t="shared" si="40"/>
        <v>0</v>
      </c>
      <c r="AH98" s="160"/>
      <c r="AI98" s="160"/>
      <c r="AJ98" s="160"/>
      <c r="AK98" s="161"/>
      <c r="AL98" s="161"/>
      <c r="AM98" s="161"/>
      <c r="AN98" s="161"/>
      <c r="AO98" s="161"/>
      <c r="AP98" s="161"/>
      <c r="AQ98" s="161"/>
      <c r="AR98" s="161"/>
    </row>
    <row r="99" spans="1:44" s="93" customFormat="1" ht="12.95" customHeight="1" x14ac:dyDescent="0.2">
      <c r="A99" s="151">
        <v>88</v>
      </c>
      <c r="B99" s="151"/>
      <c r="C99" s="156" t="s">
        <v>577</v>
      </c>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3" t="s">
        <v>49</v>
      </c>
      <c r="AD99" s="153"/>
      <c r="AE99" s="153"/>
      <c r="AF99" s="153"/>
      <c r="AG99" s="154">
        <f>SUM(AG95:AJ98)</f>
        <v>0</v>
      </c>
      <c r="AH99" s="155"/>
      <c r="AI99" s="155"/>
      <c r="AJ99" s="155"/>
      <c r="AK99" s="154">
        <f t="shared" ref="AK99" si="41">SUM(AK95:AN98)</f>
        <v>0</v>
      </c>
      <c r="AL99" s="155"/>
      <c r="AM99" s="155"/>
      <c r="AN99" s="155"/>
      <c r="AO99" s="154">
        <f t="shared" ref="AO99" si="42">SUM(AO95:AR98)</f>
        <v>0</v>
      </c>
      <c r="AP99" s="155"/>
      <c r="AQ99" s="155"/>
      <c r="AR99" s="155"/>
    </row>
    <row r="100" spans="1:44" ht="26.1" customHeight="1" x14ac:dyDescent="0.2">
      <c r="A100" s="157">
        <v>89</v>
      </c>
      <c r="B100" s="157"/>
      <c r="C100" s="158" t="s">
        <v>48</v>
      </c>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9" t="s">
        <v>47</v>
      </c>
      <c r="AD100" s="159"/>
      <c r="AE100" s="159"/>
      <c r="AF100" s="159"/>
      <c r="AG100" s="160">
        <f t="shared" ref="AG100:AG108" si="43">AK100+AO100</f>
        <v>0</v>
      </c>
      <c r="AH100" s="160"/>
      <c r="AI100" s="160"/>
      <c r="AJ100" s="160"/>
      <c r="AK100" s="161"/>
      <c r="AL100" s="161"/>
      <c r="AM100" s="161"/>
      <c r="AN100" s="161"/>
      <c r="AO100" s="161"/>
      <c r="AP100" s="161"/>
      <c r="AQ100" s="161"/>
      <c r="AR100" s="161"/>
    </row>
    <row r="101" spans="1:44" ht="12.6" customHeight="1" x14ac:dyDescent="0.2">
      <c r="A101" s="157">
        <v>90</v>
      </c>
      <c r="B101" s="157"/>
      <c r="C101" s="158" t="s">
        <v>46</v>
      </c>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9" t="s">
        <v>45</v>
      </c>
      <c r="AD101" s="159"/>
      <c r="AE101" s="159"/>
      <c r="AF101" s="159"/>
      <c r="AG101" s="160">
        <f t="shared" si="43"/>
        <v>0</v>
      </c>
      <c r="AH101" s="160"/>
      <c r="AI101" s="160"/>
      <c r="AJ101" s="160"/>
      <c r="AK101" s="161"/>
      <c r="AL101" s="161"/>
      <c r="AM101" s="161"/>
      <c r="AN101" s="161"/>
      <c r="AO101" s="161"/>
      <c r="AP101" s="161"/>
      <c r="AQ101" s="161"/>
      <c r="AR101" s="161"/>
    </row>
    <row r="102" spans="1:44" ht="26.1" customHeight="1" x14ac:dyDescent="0.2">
      <c r="A102" s="157">
        <v>91</v>
      </c>
      <c r="B102" s="157"/>
      <c r="C102" s="158" t="s">
        <v>44</v>
      </c>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9" t="s">
        <v>43</v>
      </c>
      <c r="AD102" s="159"/>
      <c r="AE102" s="159"/>
      <c r="AF102" s="159"/>
      <c r="AG102" s="160">
        <f t="shared" si="43"/>
        <v>0</v>
      </c>
      <c r="AH102" s="160"/>
      <c r="AI102" s="160"/>
      <c r="AJ102" s="160"/>
      <c r="AK102" s="161"/>
      <c r="AL102" s="161"/>
      <c r="AM102" s="161"/>
      <c r="AN102" s="161"/>
      <c r="AO102" s="161"/>
      <c r="AP102" s="161"/>
      <c r="AQ102" s="161"/>
      <c r="AR102" s="161"/>
    </row>
    <row r="103" spans="1:44" ht="12.95" customHeight="1" x14ac:dyDescent="0.2">
      <c r="A103" s="157">
        <v>92</v>
      </c>
      <c r="B103" s="157"/>
      <c r="C103" s="158" t="s">
        <v>42</v>
      </c>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9" t="s">
        <v>41</v>
      </c>
      <c r="AD103" s="159"/>
      <c r="AE103" s="159"/>
      <c r="AF103" s="159"/>
      <c r="AG103" s="160">
        <f t="shared" si="43"/>
        <v>0</v>
      </c>
      <c r="AH103" s="160"/>
      <c r="AI103" s="160"/>
      <c r="AJ103" s="160"/>
      <c r="AK103" s="161"/>
      <c r="AL103" s="161"/>
      <c r="AM103" s="161"/>
      <c r="AN103" s="161"/>
      <c r="AO103" s="161"/>
      <c r="AP103" s="161"/>
      <c r="AQ103" s="161"/>
      <c r="AR103" s="161"/>
    </row>
    <row r="104" spans="1:44" ht="26.1" customHeight="1" x14ac:dyDescent="0.2">
      <c r="A104" s="157">
        <v>93</v>
      </c>
      <c r="B104" s="157"/>
      <c r="C104" s="158" t="s">
        <v>40</v>
      </c>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9" t="s">
        <v>39</v>
      </c>
      <c r="AD104" s="159"/>
      <c r="AE104" s="159"/>
      <c r="AF104" s="159"/>
      <c r="AG104" s="160">
        <f t="shared" si="43"/>
        <v>0</v>
      </c>
      <c r="AH104" s="160"/>
      <c r="AI104" s="160"/>
      <c r="AJ104" s="160"/>
      <c r="AK104" s="161"/>
      <c r="AL104" s="161"/>
      <c r="AM104" s="161"/>
      <c r="AN104" s="161"/>
      <c r="AO104" s="161"/>
      <c r="AP104" s="161"/>
      <c r="AQ104" s="161"/>
      <c r="AR104" s="161"/>
    </row>
    <row r="105" spans="1:44" ht="12.6" customHeight="1" x14ac:dyDescent="0.2">
      <c r="A105" s="157">
        <v>94</v>
      </c>
      <c r="B105" s="157"/>
      <c r="C105" s="158" t="s">
        <v>38</v>
      </c>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9" t="s">
        <v>37</v>
      </c>
      <c r="AD105" s="159"/>
      <c r="AE105" s="159"/>
      <c r="AF105" s="159"/>
      <c r="AG105" s="160">
        <f t="shared" si="43"/>
        <v>0</v>
      </c>
      <c r="AH105" s="160"/>
      <c r="AI105" s="160"/>
      <c r="AJ105" s="160"/>
      <c r="AK105" s="161"/>
      <c r="AL105" s="161"/>
      <c r="AM105" s="161"/>
      <c r="AN105" s="161"/>
      <c r="AO105" s="161"/>
      <c r="AP105" s="161"/>
      <c r="AQ105" s="161"/>
      <c r="AR105" s="161"/>
    </row>
    <row r="106" spans="1:44" ht="12.95" customHeight="1" x14ac:dyDescent="0.2">
      <c r="A106" s="157">
        <v>95</v>
      </c>
      <c r="B106" s="157"/>
      <c r="C106" s="158" t="s">
        <v>36</v>
      </c>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9" t="s">
        <v>35</v>
      </c>
      <c r="AD106" s="159"/>
      <c r="AE106" s="159"/>
      <c r="AF106" s="159"/>
      <c r="AG106" s="160">
        <f t="shared" si="43"/>
        <v>0</v>
      </c>
      <c r="AH106" s="160"/>
      <c r="AI106" s="160"/>
      <c r="AJ106" s="160"/>
      <c r="AK106" s="161"/>
      <c r="AL106" s="161"/>
      <c r="AM106" s="161"/>
      <c r="AN106" s="161"/>
      <c r="AO106" s="161"/>
      <c r="AP106" s="161"/>
      <c r="AQ106" s="161"/>
      <c r="AR106" s="161"/>
    </row>
    <row r="107" spans="1:44" ht="12.95" customHeight="1" x14ac:dyDescent="0.2">
      <c r="A107" s="157">
        <v>96</v>
      </c>
      <c r="B107" s="157"/>
      <c r="C107" s="158" t="s">
        <v>34</v>
      </c>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9" t="s">
        <v>33</v>
      </c>
      <c r="AD107" s="159"/>
      <c r="AE107" s="159"/>
      <c r="AF107" s="159"/>
      <c r="AG107" s="160">
        <f t="shared" si="43"/>
        <v>0</v>
      </c>
      <c r="AH107" s="160"/>
      <c r="AI107" s="160"/>
      <c r="AJ107" s="160"/>
      <c r="AK107" s="161"/>
      <c r="AL107" s="161"/>
      <c r="AM107" s="161"/>
      <c r="AN107" s="161"/>
      <c r="AO107" s="161"/>
      <c r="AP107" s="161"/>
      <c r="AQ107" s="161"/>
      <c r="AR107" s="161"/>
    </row>
    <row r="108" spans="1:44" ht="12.95" customHeight="1" x14ac:dyDescent="0.2">
      <c r="A108" s="157">
        <v>97</v>
      </c>
      <c r="B108" s="157"/>
      <c r="C108" s="158" t="s">
        <v>549</v>
      </c>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9" t="s">
        <v>32</v>
      </c>
      <c r="AD108" s="159"/>
      <c r="AE108" s="159"/>
      <c r="AF108" s="159"/>
      <c r="AG108" s="160">
        <f t="shared" si="43"/>
        <v>0</v>
      </c>
      <c r="AH108" s="160"/>
      <c r="AI108" s="160"/>
      <c r="AJ108" s="160"/>
      <c r="AK108" s="161"/>
      <c r="AL108" s="161"/>
      <c r="AM108" s="161"/>
      <c r="AN108" s="161"/>
      <c r="AO108" s="161"/>
      <c r="AP108" s="161"/>
      <c r="AQ108" s="161"/>
      <c r="AR108" s="161"/>
    </row>
    <row r="109" spans="1:44" ht="12.95" customHeight="1" x14ac:dyDescent="0.2">
      <c r="A109" s="151">
        <v>98</v>
      </c>
      <c r="B109" s="151"/>
      <c r="C109" s="156" t="s">
        <v>578</v>
      </c>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3" t="s">
        <v>31</v>
      </c>
      <c r="AD109" s="153"/>
      <c r="AE109" s="153"/>
      <c r="AF109" s="153"/>
      <c r="AG109" s="154">
        <f>SUM(AG100:AJ108)</f>
        <v>0</v>
      </c>
      <c r="AH109" s="155"/>
      <c r="AI109" s="155"/>
      <c r="AJ109" s="155"/>
      <c r="AK109" s="154">
        <f t="shared" ref="AK109" si="44">SUM(AK100:AN108)</f>
        <v>0</v>
      </c>
      <c r="AL109" s="155"/>
      <c r="AM109" s="155"/>
      <c r="AN109" s="155"/>
      <c r="AO109" s="154">
        <f t="shared" ref="AO109" si="45">SUM(AO100:AR108)</f>
        <v>0</v>
      </c>
      <c r="AP109" s="155"/>
      <c r="AQ109" s="155"/>
      <c r="AR109" s="155"/>
    </row>
    <row r="110" spans="1:44" s="93" customFormat="1" ht="12.95" customHeight="1" x14ac:dyDescent="0.2">
      <c r="A110" s="151">
        <v>99</v>
      </c>
      <c r="B110" s="151"/>
      <c r="C110" s="152" t="s">
        <v>579</v>
      </c>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3" t="s">
        <v>30</v>
      </c>
      <c r="AD110" s="153"/>
      <c r="AE110" s="153"/>
      <c r="AF110" s="153"/>
      <c r="AG110" s="154">
        <f>AG30+AG31+AG60+AG69+AG86+AG94+AG99+AG109</f>
        <v>1506925000</v>
      </c>
      <c r="AH110" s="155"/>
      <c r="AI110" s="155"/>
      <c r="AJ110" s="155"/>
      <c r="AK110" s="154">
        <f t="shared" ref="AK110" si="46">AK30+AK31+AK60+AK69+AK86+AK94+AK99+AK109</f>
        <v>36519000</v>
      </c>
      <c r="AL110" s="155"/>
      <c r="AM110" s="155"/>
      <c r="AN110" s="155"/>
      <c r="AO110" s="154">
        <f t="shared" ref="AO110" si="47">AO30+AO31+AO60+AO69+AO86+AO94+AO99+AO109</f>
        <v>1470406000</v>
      </c>
      <c r="AP110" s="155"/>
      <c r="AQ110" s="155"/>
      <c r="AR110" s="155"/>
    </row>
    <row r="111" spans="1:44" x14ac:dyDescent="0.2">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row>
    <row r="112" spans="1:44" x14ac:dyDescent="0.2">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row>
    <row r="113" spans="3:32" x14ac:dyDescent="0.2">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row>
    <row r="114" spans="3:32" x14ac:dyDescent="0.2">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row>
    <row r="115" spans="3:32" x14ac:dyDescent="0.2">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row>
    <row r="116" spans="3:32" x14ac:dyDescent="0.2">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row>
    <row r="117" spans="3:32" x14ac:dyDescent="0.2">
      <c r="AC117" s="95"/>
      <c r="AD117" s="95"/>
      <c r="AE117" s="95"/>
      <c r="AF117" s="95"/>
    </row>
    <row r="118" spans="3:32" x14ac:dyDescent="0.2">
      <c r="AC118" s="95"/>
      <c r="AD118" s="95"/>
      <c r="AE118" s="95"/>
      <c r="AF118" s="95"/>
    </row>
  </sheetData>
  <sheetProtection selectLockedCells="1"/>
  <mergeCells count="629">
    <mergeCell ref="A1:AR1"/>
    <mergeCell ref="A2:E6"/>
    <mergeCell ref="F2:K2"/>
    <mergeCell ref="L2:L3"/>
    <mergeCell ref="M2:R2"/>
    <mergeCell ref="S2:S3"/>
    <mergeCell ref="T2:W2"/>
    <mergeCell ref="X2:AA2"/>
    <mergeCell ref="AB2:AG2"/>
    <mergeCell ref="AH2:AM2"/>
    <mergeCell ref="AN2:AR6"/>
    <mergeCell ref="F4:J4"/>
    <mergeCell ref="K4:AM4"/>
    <mergeCell ref="F5:G5"/>
    <mergeCell ref="H5:H6"/>
    <mergeCell ref="I5:L5"/>
    <mergeCell ref="M5:M6"/>
    <mergeCell ref="N5:O5"/>
    <mergeCell ref="P5:P6"/>
    <mergeCell ref="Q5:AM6"/>
    <mergeCell ref="A7:AR7"/>
    <mergeCell ref="A8:AR8"/>
    <mergeCell ref="A9:B10"/>
    <mergeCell ref="C9:AB10"/>
    <mergeCell ref="AC9:AF10"/>
    <mergeCell ref="AG9:AJ10"/>
    <mergeCell ref="AK9:AR9"/>
    <mergeCell ref="AK10:AN10"/>
    <mergeCell ref="AO10:AR10"/>
    <mergeCell ref="A12:B12"/>
    <mergeCell ref="C12:AB12"/>
    <mergeCell ref="AC12:AF12"/>
    <mergeCell ref="AG12:AJ12"/>
    <mergeCell ref="AK12:AN12"/>
    <mergeCell ref="AO12:AR12"/>
    <mergeCell ref="A11:B11"/>
    <mergeCell ref="C11:AB11"/>
    <mergeCell ref="AC11:AF11"/>
    <mergeCell ref="AG11:AJ11"/>
    <mergeCell ref="AK11:AN11"/>
    <mergeCell ref="AO11:AR11"/>
    <mergeCell ref="A14:B14"/>
    <mergeCell ref="C14:AB14"/>
    <mergeCell ref="AC14:AF14"/>
    <mergeCell ref="AG14:AJ14"/>
    <mergeCell ref="AK14:AN14"/>
    <mergeCell ref="AO14:AR14"/>
    <mergeCell ref="A13:B13"/>
    <mergeCell ref="C13:AB13"/>
    <mergeCell ref="AC13:AF13"/>
    <mergeCell ref="AG13:AJ13"/>
    <mergeCell ref="AK13:AN13"/>
    <mergeCell ref="AO13:AR13"/>
    <mergeCell ref="A16:B16"/>
    <mergeCell ref="C16:AB16"/>
    <mergeCell ref="AC16:AF16"/>
    <mergeCell ref="AG16:AJ16"/>
    <mergeCell ref="AK16:AN16"/>
    <mergeCell ref="AO16:AR16"/>
    <mergeCell ref="A15:B15"/>
    <mergeCell ref="C15:AB15"/>
    <mergeCell ref="AC15:AF15"/>
    <mergeCell ref="AG15:AJ15"/>
    <mergeCell ref="AK15:AN15"/>
    <mergeCell ref="AO15:AR15"/>
    <mergeCell ref="A18:B18"/>
    <mergeCell ref="C18:AB18"/>
    <mergeCell ref="AC18:AF18"/>
    <mergeCell ref="AG18:AJ18"/>
    <mergeCell ref="AK18:AN18"/>
    <mergeCell ref="AO18:AR18"/>
    <mergeCell ref="A17:B17"/>
    <mergeCell ref="C17:AB17"/>
    <mergeCell ref="AC17:AF17"/>
    <mergeCell ref="AG17:AJ17"/>
    <mergeCell ref="AK17:AN17"/>
    <mergeCell ref="AO17:AR17"/>
    <mergeCell ref="A20:B20"/>
    <mergeCell ref="C20:AB20"/>
    <mergeCell ref="AC20:AF20"/>
    <mergeCell ref="AG20:AJ20"/>
    <mergeCell ref="AK20:AN20"/>
    <mergeCell ref="AO20:AR20"/>
    <mergeCell ref="A19:B19"/>
    <mergeCell ref="C19:AB19"/>
    <mergeCell ref="AC19:AF19"/>
    <mergeCell ref="AG19:AJ19"/>
    <mergeCell ref="AK19:AN19"/>
    <mergeCell ref="AO19:AR19"/>
    <mergeCell ref="A22:B22"/>
    <mergeCell ref="C22:AB22"/>
    <mergeCell ref="AC22:AF22"/>
    <mergeCell ref="AG22:AJ22"/>
    <mergeCell ref="AK22:AN22"/>
    <mergeCell ref="AO22:AR22"/>
    <mergeCell ref="A21:B21"/>
    <mergeCell ref="C21:AB21"/>
    <mergeCell ref="AC21:AF21"/>
    <mergeCell ref="AG21:AJ21"/>
    <mergeCell ref="AK21:AN21"/>
    <mergeCell ref="AO21:AR21"/>
    <mergeCell ref="A24:B24"/>
    <mergeCell ref="C24:AB24"/>
    <mergeCell ref="AC24:AF24"/>
    <mergeCell ref="AG24:AJ24"/>
    <mergeCell ref="AK24:AN24"/>
    <mergeCell ref="AO24:AR24"/>
    <mergeCell ref="A23:B23"/>
    <mergeCell ref="C23:AB23"/>
    <mergeCell ref="AC23:AF23"/>
    <mergeCell ref="AG23:AJ23"/>
    <mergeCell ref="AK23:AN23"/>
    <mergeCell ref="AO23:AR23"/>
    <mergeCell ref="A26:B26"/>
    <mergeCell ref="C26:AB26"/>
    <mergeCell ref="AC26:AF26"/>
    <mergeCell ref="AG26:AJ26"/>
    <mergeCell ref="AK26:AN26"/>
    <mergeCell ref="AO26:AR26"/>
    <mergeCell ref="A25:B25"/>
    <mergeCell ref="C25:AB25"/>
    <mergeCell ref="AC25:AF25"/>
    <mergeCell ref="AG25:AJ25"/>
    <mergeCell ref="AK25:AN25"/>
    <mergeCell ref="AO25:AR25"/>
    <mergeCell ref="A28:B28"/>
    <mergeCell ref="C28:AB28"/>
    <mergeCell ref="AC28:AF28"/>
    <mergeCell ref="AG28:AJ28"/>
    <mergeCell ref="AK28:AN28"/>
    <mergeCell ref="AO28:AR28"/>
    <mergeCell ref="A27:B27"/>
    <mergeCell ref="C27:AB27"/>
    <mergeCell ref="AC27:AF27"/>
    <mergeCell ref="AG27:AJ27"/>
    <mergeCell ref="AK27:AN27"/>
    <mergeCell ref="AO27:AR27"/>
    <mergeCell ref="A30:B30"/>
    <mergeCell ref="C30:AB30"/>
    <mergeCell ref="AC30:AF30"/>
    <mergeCell ref="AG30:AJ30"/>
    <mergeCell ref="AK30:AN30"/>
    <mergeCell ref="AO30:AR30"/>
    <mergeCell ref="A29:B29"/>
    <mergeCell ref="C29:AB29"/>
    <mergeCell ref="AC29:AF29"/>
    <mergeCell ref="AG29:AJ29"/>
    <mergeCell ref="AK29:AN29"/>
    <mergeCell ref="AO29:AR29"/>
    <mergeCell ref="A32:B32"/>
    <mergeCell ref="C32:AB32"/>
    <mergeCell ref="AC32:AF32"/>
    <mergeCell ref="AG32:AJ32"/>
    <mergeCell ref="AK32:AN32"/>
    <mergeCell ref="AO32:AR32"/>
    <mergeCell ref="A31:B31"/>
    <mergeCell ref="C31:AB31"/>
    <mergeCell ref="AC31:AF31"/>
    <mergeCell ref="AG31:AJ31"/>
    <mergeCell ref="AK31:AN31"/>
    <mergeCell ref="AO31:AR31"/>
    <mergeCell ref="A34:B34"/>
    <mergeCell ref="C34:AB34"/>
    <mergeCell ref="AC34:AF34"/>
    <mergeCell ref="AG34:AJ34"/>
    <mergeCell ref="AK34:AN34"/>
    <mergeCell ref="AO34:AR34"/>
    <mergeCell ref="A33:B33"/>
    <mergeCell ref="C33:AB33"/>
    <mergeCell ref="AC33:AF33"/>
    <mergeCell ref="AG33:AJ33"/>
    <mergeCell ref="AK33:AN33"/>
    <mergeCell ref="AO33:AR33"/>
    <mergeCell ref="A36:B36"/>
    <mergeCell ref="C36:AB36"/>
    <mergeCell ref="AC36:AF36"/>
    <mergeCell ref="AG36:AJ36"/>
    <mergeCell ref="AK36:AN36"/>
    <mergeCell ref="AO36:AR36"/>
    <mergeCell ref="A35:B35"/>
    <mergeCell ref="C35:AB35"/>
    <mergeCell ref="AC35:AF35"/>
    <mergeCell ref="AG35:AJ35"/>
    <mergeCell ref="AK35:AN35"/>
    <mergeCell ref="AO35:AR35"/>
    <mergeCell ref="A38:B38"/>
    <mergeCell ref="C38:AB38"/>
    <mergeCell ref="AC38:AF38"/>
    <mergeCell ref="AG38:AJ38"/>
    <mergeCell ref="AK38:AN38"/>
    <mergeCell ref="AO38:AR38"/>
    <mergeCell ref="A37:B37"/>
    <mergeCell ref="C37:AB37"/>
    <mergeCell ref="AC37:AF37"/>
    <mergeCell ref="AG37:AJ37"/>
    <mergeCell ref="AK37:AN37"/>
    <mergeCell ref="AO37:AR37"/>
    <mergeCell ref="A40:B40"/>
    <mergeCell ref="C40:AB40"/>
    <mergeCell ref="AC40:AF40"/>
    <mergeCell ref="AG40:AJ40"/>
    <mergeCell ref="AK40:AN40"/>
    <mergeCell ref="AO40:AR40"/>
    <mergeCell ref="A39:B39"/>
    <mergeCell ref="C39:AB39"/>
    <mergeCell ref="AC39:AF39"/>
    <mergeCell ref="AG39:AJ39"/>
    <mergeCell ref="AK39:AN39"/>
    <mergeCell ref="AO39:AR39"/>
    <mergeCell ref="A42:B42"/>
    <mergeCell ref="C42:AB42"/>
    <mergeCell ref="AC42:AF42"/>
    <mergeCell ref="AG42:AJ42"/>
    <mergeCell ref="AK42:AN42"/>
    <mergeCell ref="AO42:AR42"/>
    <mergeCell ref="A41:B41"/>
    <mergeCell ref="C41:AB41"/>
    <mergeCell ref="AC41:AF41"/>
    <mergeCell ref="AG41:AJ41"/>
    <mergeCell ref="AK41:AN41"/>
    <mergeCell ref="AO41:AR41"/>
    <mergeCell ref="A44:B44"/>
    <mergeCell ref="C44:AB44"/>
    <mergeCell ref="AC44:AF44"/>
    <mergeCell ref="AG44:AJ44"/>
    <mergeCell ref="AK44:AN44"/>
    <mergeCell ref="AO44:AR44"/>
    <mergeCell ref="A43:B43"/>
    <mergeCell ref="C43:AB43"/>
    <mergeCell ref="AC43:AF43"/>
    <mergeCell ref="AG43:AJ43"/>
    <mergeCell ref="AK43:AN43"/>
    <mergeCell ref="AO43:AR43"/>
    <mergeCell ref="A46:B46"/>
    <mergeCell ref="C46:AB46"/>
    <mergeCell ref="AC46:AF46"/>
    <mergeCell ref="AG46:AJ46"/>
    <mergeCell ref="AK46:AN46"/>
    <mergeCell ref="AO46:AR46"/>
    <mergeCell ref="A45:B45"/>
    <mergeCell ref="C45:AB45"/>
    <mergeCell ref="AC45:AF45"/>
    <mergeCell ref="AG45:AJ45"/>
    <mergeCell ref="AK45:AN45"/>
    <mergeCell ref="AO45:AR45"/>
    <mergeCell ref="A48:B48"/>
    <mergeCell ref="C48:AB48"/>
    <mergeCell ref="AC48:AF48"/>
    <mergeCell ref="AG48:AJ48"/>
    <mergeCell ref="AK48:AN48"/>
    <mergeCell ref="AO48:AR48"/>
    <mergeCell ref="A47:B47"/>
    <mergeCell ref="C47:AB47"/>
    <mergeCell ref="AC47:AF47"/>
    <mergeCell ref="AG47:AJ47"/>
    <mergeCell ref="AK47:AN47"/>
    <mergeCell ref="AO47:AR47"/>
    <mergeCell ref="A50:B50"/>
    <mergeCell ref="C50:AB50"/>
    <mergeCell ref="AC50:AF50"/>
    <mergeCell ref="AG50:AJ50"/>
    <mergeCell ref="AK50:AN50"/>
    <mergeCell ref="AO50:AR50"/>
    <mergeCell ref="A49:B49"/>
    <mergeCell ref="C49:AB49"/>
    <mergeCell ref="AC49:AF49"/>
    <mergeCell ref="AG49:AJ49"/>
    <mergeCell ref="AK49:AN49"/>
    <mergeCell ref="AO49:AR49"/>
    <mergeCell ref="A52:B52"/>
    <mergeCell ref="C52:AB52"/>
    <mergeCell ref="AC52:AF52"/>
    <mergeCell ref="AG52:AJ52"/>
    <mergeCell ref="AK52:AN52"/>
    <mergeCell ref="AO52:AR52"/>
    <mergeCell ref="A51:B51"/>
    <mergeCell ref="C51:AB51"/>
    <mergeCell ref="AC51:AF51"/>
    <mergeCell ref="AG51:AJ51"/>
    <mergeCell ref="AK51:AN51"/>
    <mergeCell ref="AO51:AR51"/>
    <mergeCell ref="A54:B54"/>
    <mergeCell ref="C54:AB54"/>
    <mergeCell ref="AC54:AF54"/>
    <mergeCell ref="AG54:AJ54"/>
    <mergeCell ref="AK54:AN54"/>
    <mergeCell ref="AO54:AR54"/>
    <mergeCell ref="A53:B53"/>
    <mergeCell ref="C53:AB53"/>
    <mergeCell ref="AC53:AF53"/>
    <mergeCell ref="AG53:AJ53"/>
    <mergeCell ref="AK53:AN53"/>
    <mergeCell ref="AO53:AR53"/>
    <mergeCell ref="A56:B56"/>
    <mergeCell ref="C56:AB56"/>
    <mergeCell ref="AC56:AF56"/>
    <mergeCell ref="AG56:AJ56"/>
    <mergeCell ref="AK56:AN56"/>
    <mergeCell ref="AO56:AR56"/>
    <mergeCell ref="A55:B55"/>
    <mergeCell ref="C55:AB55"/>
    <mergeCell ref="AC55:AF55"/>
    <mergeCell ref="AG55:AJ55"/>
    <mergeCell ref="AK55:AN55"/>
    <mergeCell ref="AO55:AR55"/>
    <mergeCell ref="A58:B58"/>
    <mergeCell ref="C58:AB58"/>
    <mergeCell ref="AC58:AF58"/>
    <mergeCell ref="AG58:AJ58"/>
    <mergeCell ref="AK58:AN58"/>
    <mergeCell ref="AO58:AR58"/>
    <mergeCell ref="A57:B57"/>
    <mergeCell ref="C57:AB57"/>
    <mergeCell ref="AC57:AF57"/>
    <mergeCell ref="AG57:AJ57"/>
    <mergeCell ref="AK57:AN57"/>
    <mergeCell ref="AO57:AR57"/>
    <mergeCell ref="A60:B60"/>
    <mergeCell ref="C60:AB60"/>
    <mergeCell ref="AC60:AF60"/>
    <mergeCell ref="AG60:AJ60"/>
    <mergeCell ref="AK60:AN60"/>
    <mergeCell ref="AO60:AR60"/>
    <mergeCell ref="A59:B59"/>
    <mergeCell ref="C59:AB59"/>
    <mergeCell ref="AC59:AF59"/>
    <mergeCell ref="AG59:AJ59"/>
    <mergeCell ref="AK59:AN59"/>
    <mergeCell ref="AO59:AR59"/>
    <mergeCell ref="A62:B62"/>
    <mergeCell ref="C62:AB62"/>
    <mergeCell ref="AC62:AF62"/>
    <mergeCell ref="AG62:AJ62"/>
    <mergeCell ref="AK62:AN62"/>
    <mergeCell ref="AO62:AR62"/>
    <mergeCell ref="A61:B61"/>
    <mergeCell ref="C61:AB61"/>
    <mergeCell ref="AC61:AF61"/>
    <mergeCell ref="AG61:AJ61"/>
    <mergeCell ref="AK61:AN61"/>
    <mergeCell ref="AO61:AR61"/>
    <mergeCell ref="A64:B64"/>
    <mergeCell ref="C64:AB64"/>
    <mergeCell ref="AC64:AF64"/>
    <mergeCell ref="AG64:AJ64"/>
    <mergeCell ref="AK64:AN64"/>
    <mergeCell ref="AO64:AR64"/>
    <mergeCell ref="A63:B63"/>
    <mergeCell ref="C63:AB63"/>
    <mergeCell ref="AC63:AF63"/>
    <mergeCell ref="AG63:AJ63"/>
    <mergeCell ref="AK63:AN63"/>
    <mergeCell ref="AO63:AR63"/>
    <mergeCell ref="A66:B66"/>
    <mergeCell ref="C66:AB66"/>
    <mergeCell ref="AC66:AF66"/>
    <mergeCell ref="AG66:AJ66"/>
    <mergeCell ref="AK66:AN66"/>
    <mergeCell ref="AO66:AR66"/>
    <mergeCell ref="A65:B65"/>
    <mergeCell ref="C65:AB65"/>
    <mergeCell ref="AC65:AF65"/>
    <mergeCell ref="AG65:AJ65"/>
    <mergeCell ref="AK65:AN65"/>
    <mergeCell ref="AO65:AR65"/>
    <mergeCell ref="A68:B68"/>
    <mergeCell ref="C68:AB68"/>
    <mergeCell ref="AC68:AF68"/>
    <mergeCell ref="AG68:AJ68"/>
    <mergeCell ref="AK68:AN68"/>
    <mergeCell ref="AO68:AR68"/>
    <mergeCell ref="A67:B67"/>
    <mergeCell ref="C67:AB67"/>
    <mergeCell ref="AC67:AF67"/>
    <mergeCell ref="AG67:AJ67"/>
    <mergeCell ref="AK67:AN67"/>
    <mergeCell ref="AO67:AR67"/>
    <mergeCell ref="A70:B70"/>
    <mergeCell ref="C70:AB70"/>
    <mergeCell ref="AC70:AF70"/>
    <mergeCell ref="AG70:AJ70"/>
    <mergeCell ref="AK70:AN70"/>
    <mergeCell ref="AO70:AR70"/>
    <mergeCell ref="A69:B69"/>
    <mergeCell ref="C69:AB69"/>
    <mergeCell ref="AC69:AF69"/>
    <mergeCell ref="AG69:AJ69"/>
    <mergeCell ref="AK69:AN69"/>
    <mergeCell ref="AO69:AR69"/>
    <mergeCell ref="A72:B72"/>
    <mergeCell ref="C72:AB72"/>
    <mergeCell ref="AC72:AF72"/>
    <mergeCell ref="AG72:AJ72"/>
    <mergeCell ref="AK72:AN72"/>
    <mergeCell ref="AO72:AR72"/>
    <mergeCell ref="A71:B71"/>
    <mergeCell ref="C71:AB71"/>
    <mergeCell ref="AC71:AF71"/>
    <mergeCell ref="AG71:AJ71"/>
    <mergeCell ref="AK71:AN71"/>
    <mergeCell ref="AO71:AR71"/>
    <mergeCell ref="A74:B74"/>
    <mergeCell ref="C74:AB74"/>
    <mergeCell ref="AC74:AF74"/>
    <mergeCell ref="AG74:AJ74"/>
    <mergeCell ref="AK74:AN74"/>
    <mergeCell ref="AO74:AR74"/>
    <mergeCell ref="A73:B73"/>
    <mergeCell ref="C73:AB73"/>
    <mergeCell ref="AC73:AF73"/>
    <mergeCell ref="AG73:AJ73"/>
    <mergeCell ref="AK73:AN73"/>
    <mergeCell ref="AO73:AR73"/>
    <mergeCell ref="A76:B76"/>
    <mergeCell ref="C76:AB76"/>
    <mergeCell ref="AC76:AF76"/>
    <mergeCell ref="AG76:AJ76"/>
    <mergeCell ref="AK76:AN76"/>
    <mergeCell ref="AO76:AR76"/>
    <mergeCell ref="A75:B75"/>
    <mergeCell ref="C75:AB75"/>
    <mergeCell ref="AC75:AF75"/>
    <mergeCell ref="AG75:AJ75"/>
    <mergeCell ref="AK75:AN75"/>
    <mergeCell ref="AO75:AR75"/>
    <mergeCell ref="A78:B78"/>
    <mergeCell ref="C78:AB78"/>
    <mergeCell ref="AC78:AF78"/>
    <mergeCell ref="AG78:AJ78"/>
    <mergeCell ref="AK78:AN78"/>
    <mergeCell ref="AO78:AR78"/>
    <mergeCell ref="A77:B77"/>
    <mergeCell ref="C77:AB77"/>
    <mergeCell ref="AC77:AF77"/>
    <mergeCell ref="AG77:AJ77"/>
    <mergeCell ref="AK77:AN77"/>
    <mergeCell ref="AO77:AR77"/>
    <mergeCell ref="A80:B80"/>
    <mergeCell ref="C80:AB80"/>
    <mergeCell ref="AC80:AF80"/>
    <mergeCell ref="AG80:AJ80"/>
    <mergeCell ref="AK80:AN80"/>
    <mergeCell ref="AO80:AR80"/>
    <mergeCell ref="A79:B79"/>
    <mergeCell ref="C79:AB79"/>
    <mergeCell ref="AC79:AF79"/>
    <mergeCell ref="AG79:AJ79"/>
    <mergeCell ref="AK79:AN79"/>
    <mergeCell ref="AO79:AR79"/>
    <mergeCell ref="A82:B82"/>
    <mergeCell ref="C82:AB82"/>
    <mergeCell ref="AC82:AF82"/>
    <mergeCell ref="AG82:AJ82"/>
    <mergeCell ref="AK82:AN82"/>
    <mergeCell ref="AO82:AR82"/>
    <mergeCell ref="A81:B81"/>
    <mergeCell ref="C81:AB81"/>
    <mergeCell ref="AC81:AF81"/>
    <mergeCell ref="AG81:AJ81"/>
    <mergeCell ref="AK81:AN81"/>
    <mergeCell ref="AO81:AR81"/>
    <mergeCell ref="A84:B84"/>
    <mergeCell ref="C84:AB84"/>
    <mergeCell ref="AC84:AF84"/>
    <mergeCell ref="AG84:AJ84"/>
    <mergeCell ref="AK84:AN84"/>
    <mergeCell ref="AO84:AR84"/>
    <mergeCell ref="A83:B83"/>
    <mergeCell ref="C83:AB83"/>
    <mergeCell ref="AC83:AF83"/>
    <mergeCell ref="AG83:AJ83"/>
    <mergeCell ref="AK83:AN83"/>
    <mergeCell ref="AO83:AR83"/>
    <mergeCell ref="A86:B86"/>
    <mergeCell ref="C86:AB86"/>
    <mergeCell ref="AC86:AF86"/>
    <mergeCell ref="AG86:AJ86"/>
    <mergeCell ref="AK86:AN86"/>
    <mergeCell ref="AO86:AR86"/>
    <mergeCell ref="A85:B85"/>
    <mergeCell ref="C85:AB85"/>
    <mergeCell ref="AC85:AF85"/>
    <mergeCell ref="AG85:AJ85"/>
    <mergeCell ref="AK85:AN85"/>
    <mergeCell ref="AO85:AR85"/>
    <mergeCell ref="A88:B88"/>
    <mergeCell ref="C88:AB88"/>
    <mergeCell ref="AC88:AF88"/>
    <mergeCell ref="AG88:AJ88"/>
    <mergeCell ref="AK88:AN88"/>
    <mergeCell ref="AO88:AR88"/>
    <mergeCell ref="A87:B87"/>
    <mergeCell ref="C87:AB87"/>
    <mergeCell ref="AC87:AF87"/>
    <mergeCell ref="AG87:AJ87"/>
    <mergeCell ref="AK87:AN87"/>
    <mergeCell ref="AO87:AR87"/>
    <mergeCell ref="A90:B90"/>
    <mergeCell ref="C90:AB90"/>
    <mergeCell ref="AC90:AF90"/>
    <mergeCell ref="AG90:AJ90"/>
    <mergeCell ref="AK90:AN90"/>
    <mergeCell ref="AO90:AR90"/>
    <mergeCell ref="A89:B89"/>
    <mergeCell ref="C89:AB89"/>
    <mergeCell ref="AC89:AF89"/>
    <mergeCell ref="AG89:AJ89"/>
    <mergeCell ref="AK89:AN89"/>
    <mergeCell ref="AO89:AR89"/>
    <mergeCell ref="A92:B92"/>
    <mergeCell ref="C92:AB92"/>
    <mergeCell ref="AC92:AF92"/>
    <mergeCell ref="AG92:AJ92"/>
    <mergeCell ref="AK92:AN92"/>
    <mergeCell ref="AO92:AR92"/>
    <mergeCell ref="A91:B91"/>
    <mergeCell ref="C91:AB91"/>
    <mergeCell ref="AC91:AF91"/>
    <mergeCell ref="AG91:AJ91"/>
    <mergeCell ref="AK91:AN91"/>
    <mergeCell ref="AO91:AR91"/>
    <mergeCell ref="A94:B94"/>
    <mergeCell ref="C94:AB94"/>
    <mergeCell ref="AC94:AF94"/>
    <mergeCell ref="AG94:AJ94"/>
    <mergeCell ref="AK94:AN94"/>
    <mergeCell ref="AO94:AR94"/>
    <mergeCell ref="A93:B93"/>
    <mergeCell ref="C93:AB93"/>
    <mergeCell ref="AC93:AF93"/>
    <mergeCell ref="AG93:AJ93"/>
    <mergeCell ref="AK93:AN93"/>
    <mergeCell ref="AO93:AR93"/>
    <mergeCell ref="A96:B96"/>
    <mergeCell ref="C96:AB96"/>
    <mergeCell ref="AC96:AF96"/>
    <mergeCell ref="AG96:AJ96"/>
    <mergeCell ref="AK96:AN96"/>
    <mergeCell ref="AO96:AR96"/>
    <mergeCell ref="A95:B95"/>
    <mergeCell ref="C95:AB95"/>
    <mergeCell ref="AC95:AF95"/>
    <mergeCell ref="AG95:AJ95"/>
    <mergeCell ref="AK95:AN95"/>
    <mergeCell ref="AO95:AR95"/>
    <mergeCell ref="A98:B98"/>
    <mergeCell ref="C98:AB98"/>
    <mergeCell ref="AC98:AF98"/>
    <mergeCell ref="AG98:AJ98"/>
    <mergeCell ref="AK98:AN98"/>
    <mergeCell ref="AO98:AR98"/>
    <mergeCell ref="A97:B97"/>
    <mergeCell ref="C97:AB97"/>
    <mergeCell ref="AC97:AF97"/>
    <mergeCell ref="AG97:AJ97"/>
    <mergeCell ref="AK97:AN97"/>
    <mergeCell ref="AO97:AR97"/>
    <mergeCell ref="A100:B100"/>
    <mergeCell ref="C100:AB100"/>
    <mergeCell ref="AC100:AF100"/>
    <mergeCell ref="AG100:AJ100"/>
    <mergeCell ref="AK100:AN100"/>
    <mergeCell ref="AO100:AR100"/>
    <mergeCell ref="A99:B99"/>
    <mergeCell ref="C99:AB99"/>
    <mergeCell ref="AC99:AF99"/>
    <mergeCell ref="AG99:AJ99"/>
    <mergeCell ref="AK99:AN99"/>
    <mergeCell ref="AO99:AR99"/>
    <mergeCell ref="A102:B102"/>
    <mergeCell ref="C102:AB102"/>
    <mergeCell ref="AC102:AF102"/>
    <mergeCell ref="AG102:AJ102"/>
    <mergeCell ref="AK102:AN102"/>
    <mergeCell ref="AO102:AR102"/>
    <mergeCell ref="A101:B101"/>
    <mergeCell ref="C101:AB101"/>
    <mergeCell ref="AC101:AF101"/>
    <mergeCell ref="AG101:AJ101"/>
    <mergeCell ref="AK101:AN101"/>
    <mergeCell ref="AO101:AR101"/>
    <mergeCell ref="A104:B104"/>
    <mergeCell ref="C104:AB104"/>
    <mergeCell ref="AC104:AF104"/>
    <mergeCell ref="AG104:AJ104"/>
    <mergeCell ref="AK104:AN104"/>
    <mergeCell ref="AO104:AR104"/>
    <mergeCell ref="A103:B103"/>
    <mergeCell ref="C103:AB103"/>
    <mergeCell ref="AC103:AF103"/>
    <mergeCell ref="AG103:AJ103"/>
    <mergeCell ref="AK103:AN103"/>
    <mergeCell ref="AO103:AR103"/>
    <mergeCell ref="A106:B106"/>
    <mergeCell ref="C106:AB106"/>
    <mergeCell ref="AC106:AF106"/>
    <mergeCell ref="AG106:AJ106"/>
    <mergeCell ref="AK106:AN106"/>
    <mergeCell ref="AO106:AR106"/>
    <mergeCell ref="A105:B105"/>
    <mergeCell ref="C105:AB105"/>
    <mergeCell ref="AC105:AF105"/>
    <mergeCell ref="AG105:AJ105"/>
    <mergeCell ref="AK105:AN105"/>
    <mergeCell ref="AO105:AR105"/>
    <mergeCell ref="A108:B108"/>
    <mergeCell ref="C108:AB108"/>
    <mergeCell ref="AC108:AF108"/>
    <mergeCell ref="AG108:AJ108"/>
    <mergeCell ref="AK108:AN108"/>
    <mergeCell ref="AO108:AR108"/>
    <mergeCell ref="A107:B107"/>
    <mergeCell ref="C107:AB107"/>
    <mergeCell ref="AC107:AF107"/>
    <mergeCell ref="AG107:AJ107"/>
    <mergeCell ref="AK107:AN107"/>
    <mergeCell ref="AO107:AR107"/>
    <mergeCell ref="A110:B110"/>
    <mergeCell ref="C110:AB110"/>
    <mergeCell ref="AC110:AF110"/>
    <mergeCell ref="AG110:AJ110"/>
    <mergeCell ref="AK110:AN110"/>
    <mergeCell ref="AO110:AR110"/>
    <mergeCell ref="A109:B109"/>
    <mergeCell ref="C109:AB109"/>
    <mergeCell ref="AC109:AF109"/>
    <mergeCell ref="AG109:AJ109"/>
    <mergeCell ref="AK109:AN109"/>
    <mergeCell ref="AO109:AR109"/>
  </mergeCells>
  <printOptions horizontalCentered="1"/>
  <pageMargins left="0.19685039370078741" right="0.19685039370078741" top="0.59055118110236227" bottom="0.59055118110236227" header="0.51181102362204722" footer="0.51181102362204722"/>
  <pageSetup paperSize="9" scale="8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80"/>
  <sheetViews>
    <sheetView view="pageBreakPreview" zoomScaleNormal="100" zoomScaleSheetLayoutView="100" workbookViewId="0">
      <pane xSplit="32" ySplit="9" topLeftCell="AG43" activePane="bottomRight" state="frozen"/>
      <selection activeCell="A7" sqref="A7:AJ7"/>
      <selection pane="topRight" activeCell="A7" sqref="A7:AJ7"/>
      <selection pane="bottomLeft" activeCell="A7" sqref="A7:AJ7"/>
      <selection pane="bottomRight" activeCell="A7" sqref="A7:AJ7"/>
    </sheetView>
  </sheetViews>
  <sheetFormatPr defaultColWidth="9.140625" defaultRowHeight="12.75" x14ac:dyDescent="0.2"/>
  <cols>
    <col min="1" max="28" width="2.85546875" style="63" customWidth="1"/>
    <col min="29" max="29" width="2.85546875" style="68" customWidth="1"/>
    <col min="30" max="35" width="2.85546875" style="63" customWidth="1"/>
    <col min="36" max="36" width="15.42578125" style="63" customWidth="1"/>
    <col min="37" max="45" width="2.85546875" style="63" customWidth="1"/>
    <col min="46" max="16384" width="9.140625" style="63"/>
  </cols>
  <sheetData>
    <row r="1" spans="1:44" ht="39" customHeight="1" x14ac:dyDescent="0.2">
      <c r="A1" s="259" t="s">
        <v>398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1"/>
    </row>
    <row r="2" spans="1:44" ht="25.5" customHeight="1" x14ac:dyDescent="0.2">
      <c r="A2" s="262"/>
      <c r="B2" s="263" t="s">
        <v>0</v>
      </c>
      <c r="C2" s="263"/>
      <c r="D2" s="263"/>
      <c r="E2" s="263"/>
      <c r="F2" s="263"/>
      <c r="G2" s="263"/>
      <c r="H2" s="264"/>
      <c r="I2" s="263" t="s">
        <v>268</v>
      </c>
      <c r="J2" s="263"/>
      <c r="K2" s="263"/>
      <c r="L2" s="263"/>
      <c r="M2" s="263"/>
      <c r="N2" s="263"/>
      <c r="O2" s="264"/>
      <c r="P2" s="264" t="s">
        <v>1</v>
      </c>
      <c r="Q2" s="264"/>
      <c r="R2" s="264"/>
      <c r="S2" s="264"/>
      <c r="T2" s="266" t="s">
        <v>2</v>
      </c>
      <c r="U2" s="267"/>
      <c r="V2" s="267"/>
      <c r="W2" s="267"/>
      <c r="X2" s="266" t="s">
        <v>568</v>
      </c>
      <c r="Y2" s="267"/>
      <c r="Z2" s="267"/>
      <c r="AA2" s="267"/>
      <c r="AB2" s="267"/>
      <c r="AC2" s="267"/>
      <c r="AD2" s="264" t="s">
        <v>8</v>
      </c>
      <c r="AE2" s="265"/>
      <c r="AF2" s="265"/>
      <c r="AG2" s="265"/>
      <c r="AH2" s="265"/>
      <c r="AI2" s="265"/>
      <c r="AJ2" s="268"/>
    </row>
    <row r="3" spans="1:44" ht="19.5" customHeight="1" x14ac:dyDescent="0.2">
      <c r="A3" s="262"/>
      <c r="B3" s="96">
        <v>5</v>
      </c>
      <c r="C3" s="96">
        <v>8</v>
      </c>
      <c r="D3" s="96">
        <v>7</v>
      </c>
      <c r="E3" s="96">
        <v>0</v>
      </c>
      <c r="F3" s="96">
        <v>6</v>
      </c>
      <c r="G3" s="96">
        <v>4</v>
      </c>
      <c r="H3" s="265"/>
      <c r="I3" s="96">
        <v>7</v>
      </c>
      <c r="J3" s="96">
        <v>4</v>
      </c>
      <c r="K3" s="96">
        <v>7</v>
      </c>
      <c r="L3" s="96">
        <v>6</v>
      </c>
      <c r="M3" s="96">
        <v>6</v>
      </c>
      <c r="N3" s="96">
        <v>8</v>
      </c>
      <c r="O3" s="265"/>
      <c r="P3" s="66">
        <v>1</v>
      </c>
      <c r="Q3" s="66">
        <v>0</v>
      </c>
      <c r="R3" s="66">
        <v>5</v>
      </c>
      <c r="S3" s="66">
        <v>1</v>
      </c>
      <c r="T3" s="65"/>
      <c r="U3" s="66">
        <v>1</v>
      </c>
      <c r="V3" s="66">
        <v>4</v>
      </c>
      <c r="W3" s="65"/>
      <c r="X3" s="65"/>
      <c r="Y3" s="66">
        <v>0</v>
      </c>
      <c r="Z3" s="66">
        <v>3</v>
      </c>
      <c r="AA3" s="66">
        <v>0</v>
      </c>
      <c r="AB3" s="66">
        <v>1</v>
      </c>
      <c r="AC3" s="67"/>
      <c r="AD3" s="96">
        <v>8</v>
      </c>
      <c r="AE3" s="96">
        <v>7</v>
      </c>
      <c r="AF3" s="96">
        <v>9</v>
      </c>
      <c r="AG3" s="96">
        <v>0</v>
      </c>
      <c r="AH3" s="96">
        <v>4</v>
      </c>
      <c r="AI3" s="96">
        <v>0</v>
      </c>
      <c r="AJ3" s="268"/>
    </row>
    <row r="4" spans="1:44" ht="19.5" customHeight="1" x14ac:dyDescent="0.2">
      <c r="A4" s="262"/>
      <c r="B4" s="269" t="s">
        <v>267</v>
      </c>
      <c r="C4" s="269"/>
      <c r="D4" s="269"/>
      <c r="E4" s="269"/>
      <c r="F4" s="269"/>
      <c r="G4" s="220" t="s">
        <v>584</v>
      </c>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68"/>
    </row>
    <row r="5" spans="1:44" ht="19.5" customHeight="1" x14ac:dyDescent="0.2">
      <c r="A5" s="262"/>
      <c r="B5" s="270" t="s">
        <v>266</v>
      </c>
      <c r="C5" s="270"/>
      <c r="D5" s="269"/>
      <c r="E5" s="264" t="s">
        <v>18</v>
      </c>
      <c r="F5" s="264"/>
      <c r="G5" s="264"/>
      <c r="H5" s="264"/>
      <c r="I5" s="271"/>
      <c r="J5" s="272" t="s">
        <v>17</v>
      </c>
      <c r="K5" s="273"/>
      <c r="L5" s="246"/>
      <c r="M5" s="248"/>
      <c r="N5" s="246"/>
      <c r="O5" s="246"/>
      <c r="P5" s="246"/>
      <c r="Q5" s="246"/>
      <c r="R5" s="246"/>
      <c r="S5" s="246"/>
      <c r="T5" s="246"/>
      <c r="U5" s="246"/>
      <c r="V5" s="246"/>
      <c r="W5" s="246"/>
      <c r="X5" s="246"/>
      <c r="Y5" s="246"/>
      <c r="Z5" s="246"/>
      <c r="AA5" s="246"/>
      <c r="AB5" s="246"/>
      <c r="AC5" s="246"/>
      <c r="AD5" s="246"/>
      <c r="AE5" s="246"/>
      <c r="AF5" s="246"/>
      <c r="AG5" s="246"/>
      <c r="AH5" s="246"/>
      <c r="AI5" s="246"/>
      <c r="AJ5" s="268"/>
    </row>
    <row r="6" spans="1:44" ht="19.5" customHeight="1" x14ac:dyDescent="0.2">
      <c r="A6" s="262"/>
      <c r="B6" s="107">
        <v>0</v>
      </c>
      <c r="C6" s="108">
        <v>2</v>
      </c>
      <c r="D6" s="269"/>
      <c r="E6" s="106">
        <v>2</v>
      </c>
      <c r="F6" s="106">
        <v>0</v>
      </c>
      <c r="G6" s="106">
        <v>2</v>
      </c>
      <c r="H6" s="106">
        <v>4</v>
      </c>
      <c r="I6" s="247"/>
      <c r="J6" s="109">
        <v>0</v>
      </c>
      <c r="K6" s="109">
        <v>1</v>
      </c>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68"/>
    </row>
    <row r="7" spans="1:44" ht="19.5" customHeigh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89"/>
      <c r="AL7" s="89"/>
      <c r="AM7" s="89"/>
      <c r="AN7" s="89"/>
      <c r="AO7" s="89"/>
      <c r="AP7" s="89"/>
      <c r="AQ7" s="89"/>
      <c r="AR7" s="89"/>
    </row>
    <row r="8" spans="1:44" ht="15.95" customHeight="1" x14ac:dyDescent="0.2">
      <c r="A8" s="249" t="s">
        <v>265</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row>
    <row r="9" spans="1:44" ht="35.1" customHeight="1" x14ac:dyDescent="0.2">
      <c r="A9" s="251" t="s">
        <v>264</v>
      </c>
      <c r="B9" s="252"/>
      <c r="C9" s="253" t="s">
        <v>263</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5" t="s">
        <v>262</v>
      </c>
      <c r="AD9" s="254"/>
      <c r="AE9" s="254"/>
      <c r="AF9" s="254"/>
      <c r="AG9" s="252" t="s">
        <v>261</v>
      </c>
      <c r="AH9" s="256"/>
      <c r="AI9" s="256"/>
      <c r="AJ9" s="256"/>
    </row>
    <row r="10" spans="1:44" x14ac:dyDescent="0.2">
      <c r="A10" s="257" t="s">
        <v>260</v>
      </c>
      <c r="B10" s="257"/>
      <c r="C10" s="258" t="s">
        <v>259</v>
      </c>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t="s">
        <v>258</v>
      </c>
      <c r="AD10" s="256"/>
      <c r="AE10" s="256"/>
      <c r="AF10" s="256"/>
      <c r="AG10" s="258" t="s">
        <v>257</v>
      </c>
      <c r="AH10" s="258"/>
      <c r="AI10" s="258"/>
      <c r="AJ10" s="258"/>
    </row>
    <row r="11" spans="1:44" s="64" customFormat="1" ht="12.95" customHeight="1" x14ac:dyDescent="0.2">
      <c r="A11" s="231" t="s">
        <v>256</v>
      </c>
      <c r="B11" s="232"/>
      <c r="C11" s="245" t="s">
        <v>397</v>
      </c>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29" t="s">
        <v>396</v>
      </c>
      <c r="AD11" s="229"/>
      <c r="AE11" s="229"/>
      <c r="AF11" s="229"/>
      <c r="AG11" s="230"/>
      <c r="AH11" s="230"/>
      <c r="AI11" s="230"/>
      <c r="AJ11" s="230"/>
    </row>
    <row r="12" spans="1:44" s="64" customFormat="1" ht="12.95" customHeight="1" x14ac:dyDescent="0.2">
      <c r="A12" s="231" t="s">
        <v>253</v>
      </c>
      <c r="B12" s="232"/>
      <c r="C12" s="233" t="s">
        <v>395</v>
      </c>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29" t="s">
        <v>394</v>
      </c>
      <c r="AD12" s="229"/>
      <c r="AE12" s="229"/>
      <c r="AF12" s="229"/>
      <c r="AG12" s="230"/>
      <c r="AH12" s="230"/>
      <c r="AI12" s="230"/>
      <c r="AJ12" s="230"/>
    </row>
    <row r="13" spans="1:44" s="64" customFormat="1" ht="12.95" customHeight="1" x14ac:dyDescent="0.2">
      <c r="A13" s="231" t="s">
        <v>250</v>
      </c>
      <c r="B13" s="232"/>
      <c r="C13" s="245" t="s">
        <v>522</v>
      </c>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29" t="s">
        <v>523</v>
      </c>
      <c r="AD13" s="229"/>
      <c r="AE13" s="229"/>
      <c r="AF13" s="229"/>
      <c r="AG13" s="230"/>
      <c r="AH13" s="230"/>
      <c r="AI13" s="230"/>
      <c r="AJ13" s="230"/>
    </row>
    <row r="14" spans="1:44" s="64" customFormat="1" ht="12.95" customHeight="1" x14ac:dyDescent="0.2">
      <c r="A14" s="231" t="s">
        <v>247</v>
      </c>
      <c r="B14" s="232"/>
      <c r="C14" s="233" t="s">
        <v>524</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29" t="s">
        <v>525</v>
      </c>
      <c r="AD14" s="229"/>
      <c r="AE14" s="229"/>
      <c r="AF14" s="229"/>
      <c r="AG14" s="230"/>
      <c r="AH14" s="230"/>
      <c r="AI14" s="230"/>
      <c r="AJ14" s="230"/>
    </row>
    <row r="15" spans="1:44" s="64" customFormat="1" ht="26.1" customHeight="1" x14ac:dyDescent="0.2">
      <c r="A15" s="227" t="s">
        <v>244</v>
      </c>
      <c r="B15" s="228"/>
      <c r="C15" s="233" t="s">
        <v>526</v>
      </c>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29" t="s">
        <v>393</v>
      </c>
      <c r="AD15" s="229"/>
      <c r="AE15" s="229"/>
      <c r="AF15" s="229"/>
      <c r="AG15" s="238">
        <f>SUM(AG13:AJ14)</f>
        <v>0</v>
      </c>
      <c r="AH15" s="239"/>
      <c r="AI15" s="239"/>
      <c r="AJ15" s="239"/>
    </row>
    <row r="16" spans="1:44" ht="12.95" customHeight="1" x14ac:dyDescent="0.2">
      <c r="A16" s="227" t="s">
        <v>241</v>
      </c>
      <c r="B16" s="228"/>
      <c r="C16" s="233" t="s">
        <v>392</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29" t="s">
        <v>391</v>
      </c>
      <c r="AD16" s="229"/>
      <c r="AE16" s="229"/>
      <c r="AF16" s="229"/>
      <c r="AG16" s="230"/>
      <c r="AH16" s="230"/>
      <c r="AI16" s="230"/>
      <c r="AJ16" s="230"/>
    </row>
    <row r="17" spans="1:36" s="65" customFormat="1" ht="12.95" customHeight="1" x14ac:dyDescent="0.2">
      <c r="A17" s="227" t="s">
        <v>238</v>
      </c>
      <c r="B17" s="228"/>
      <c r="C17" s="233" t="s">
        <v>390</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29" t="s">
        <v>389</v>
      </c>
      <c r="AD17" s="229"/>
      <c r="AE17" s="229"/>
      <c r="AF17" s="229"/>
      <c r="AG17" s="244"/>
      <c r="AH17" s="244"/>
      <c r="AI17" s="244"/>
      <c r="AJ17" s="244"/>
    </row>
    <row r="18" spans="1:36" s="65" customFormat="1" ht="12.95" customHeight="1" x14ac:dyDescent="0.2">
      <c r="A18" s="227" t="s">
        <v>235</v>
      </c>
      <c r="B18" s="228"/>
      <c r="C18" s="233" t="s">
        <v>388</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29" t="s">
        <v>387</v>
      </c>
      <c r="AD18" s="229"/>
      <c r="AE18" s="229"/>
      <c r="AF18" s="229"/>
      <c r="AG18" s="244"/>
      <c r="AH18" s="244"/>
      <c r="AI18" s="244"/>
      <c r="AJ18" s="244"/>
    </row>
    <row r="19" spans="1:36" ht="12.95" customHeight="1" x14ac:dyDescent="0.2">
      <c r="A19" s="227" t="s">
        <v>232</v>
      </c>
      <c r="B19" s="228"/>
      <c r="C19" s="233" t="s">
        <v>536</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29" t="s">
        <v>386</v>
      </c>
      <c r="AD19" s="229"/>
      <c r="AE19" s="229"/>
      <c r="AF19" s="229"/>
      <c r="AG19" s="238">
        <f>AG11+AG12+AG15+AG16+AG17+AG18</f>
        <v>0</v>
      </c>
      <c r="AH19" s="239"/>
      <c r="AI19" s="239"/>
      <c r="AJ19" s="239"/>
    </row>
    <row r="20" spans="1:36" ht="12.95" customHeight="1" x14ac:dyDescent="0.2">
      <c r="A20" s="227" t="s">
        <v>229</v>
      </c>
      <c r="B20" s="228"/>
      <c r="C20" s="233" t="s">
        <v>385</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29" t="s">
        <v>384</v>
      </c>
      <c r="AD20" s="229"/>
      <c r="AE20" s="229"/>
      <c r="AF20" s="229"/>
      <c r="AG20" s="230"/>
      <c r="AH20" s="230"/>
      <c r="AI20" s="230"/>
      <c r="AJ20" s="230"/>
    </row>
    <row r="21" spans="1:36" ht="26.1" customHeight="1" x14ac:dyDescent="0.2">
      <c r="A21" s="227" t="s">
        <v>226</v>
      </c>
      <c r="B21" s="228"/>
      <c r="C21" s="233" t="s">
        <v>383</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29" t="s">
        <v>382</v>
      </c>
      <c r="AD21" s="229"/>
      <c r="AE21" s="229"/>
      <c r="AF21" s="229"/>
      <c r="AG21" s="230"/>
      <c r="AH21" s="230"/>
      <c r="AI21" s="230"/>
      <c r="AJ21" s="230"/>
    </row>
    <row r="22" spans="1:36" ht="26.1" customHeight="1" x14ac:dyDescent="0.2">
      <c r="A22" s="227" t="s">
        <v>223</v>
      </c>
      <c r="B22" s="228"/>
      <c r="C22" s="233" t="s">
        <v>381</v>
      </c>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29" t="s">
        <v>380</v>
      </c>
      <c r="AD22" s="229"/>
      <c r="AE22" s="229"/>
      <c r="AF22" s="229"/>
      <c r="AG22" s="230"/>
      <c r="AH22" s="230"/>
      <c r="AI22" s="230"/>
      <c r="AJ22" s="230"/>
    </row>
    <row r="23" spans="1:36" ht="26.1" customHeight="1" x14ac:dyDescent="0.2">
      <c r="A23" s="227" t="s">
        <v>220</v>
      </c>
      <c r="B23" s="228"/>
      <c r="C23" s="233" t="s">
        <v>379</v>
      </c>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29" t="s">
        <v>378</v>
      </c>
      <c r="AD23" s="229"/>
      <c r="AE23" s="229"/>
      <c r="AF23" s="229"/>
      <c r="AG23" s="230"/>
      <c r="AH23" s="230"/>
      <c r="AI23" s="230"/>
      <c r="AJ23" s="230"/>
    </row>
    <row r="24" spans="1:36" ht="12.95" customHeight="1" x14ac:dyDescent="0.2">
      <c r="A24" s="227" t="s">
        <v>217</v>
      </c>
      <c r="B24" s="228"/>
      <c r="C24" s="233" t="s">
        <v>377</v>
      </c>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29" t="s">
        <v>376</v>
      </c>
      <c r="AD24" s="229"/>
      <c r="AE24" s="229"/>
      <c r="AF24" s="229"/>
      <c r="AG24" s="230"/>
      <c r="AH24" s="230"/>
      <c r="AI24" s="230"/>
      <c r="AJ24" s="230"/>
    </row>
    <row r="25" spans="1:36" ht="12.95" customHeight="1" x14ac:dyDescent="0.2">
      <c r="A25" s="234" t="s">
        <v>214</v>
      </c>
      <c r="B25" s="235"/>
      <c r="C25" s="236" t="s">
        <v>537</v>
      </c>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42" t="s">
        <v>375</v>
      </c>
      <c r="AD25" s="242"/>
      <c r="AE25" s="242"/>
      <c r="AF25" s="242"/>
      <c r="AG25" s="238">
        <f>SUM(AG19:AJ24)</f>
        <v>0</v>
      </c>
      <c r="AH25" s="239"/>
      <c r="AI25" s="239"/>
      <c r="AJ25" s="239"/>
    </row>
    <row r="26" spans="1:36" ht="12.95" customHeight="1" x14ac:dyDescent="0.2">
      <c r="A26" s="227" t="s">
        <v>211</v>
      </c>
      <c r="B26" s="228"/>
      <c r="C26" s="233" t="s">
        <v>374</v>
      </c>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29" t="s">
        <v>373</v>
      </c>
      <c r="AD26" s="229"/>
      <c r="AE26" s="229"/>
      <c r="AF26" s="229"/>
      <c r="AG26" s="230"/>
      <c r="AH26" s="230"/>
      <c r="AI26" s="230"/>
      <c r="AJ26" s="230"/>
    </row>
    <row r="27" spans="1:36" ht="26.1" customHeight="1" x14ac:dyDescent="0.2">
      <c r="A27" s="227" t="s">
        <v>208</v>
      </c>
      <c r="B27" s="228"/>
      <c r="C27" s="233" t="s">
        <v>372</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29" t="s">
        <v>371</v>
      </c>
      <c r="AD27" s="229"/>
      <c r="AE27" s="229"/>
      <c r="AF27" s="229"/>
      <c r="AG27" s="230"/>
      <c r="AH27" s="230"/>
      <c r="AI27" s="230"/>
      <c r="AJ27" s="230"/>
    </row>
    <row r="28" spans="1:36" ht="26.1" customHeight="1" x14ac:dyDescent="0.2">
      <c r="A28" s="227" t="s">
        <v>205</v>
      </c>
      <c r="B28" s="228"/>
      <c r="C28" s="233" t="s">
        <v>370</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29" t="s">
        <v>369</v>
      </c>
      <c r="AD28" s="229"/>
      <c r="AE28" s="229"/>
      <c r="AF28" s="229"/>
      <c r="AG28" s="230"/>
      <c r="AH28" s="230"/>
      <c r="AI28" s="230"/>
      <c r="AJ28" s="230"/>
    </row>
    <row r="29" spans="1:36" ht="26.1" customHeight="1" x14ac:dyDescent="0.2">
      <c r="A29" s="227" t="s">
        <v>202</v>
      </c>
      <c r="B29" s="228"/>
      <c r="C29" s="233" t="s">
        <v>368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29" t="s">
        <v>367</v>
      </c>
      <c r="AD29" s="229"/>
      <c r="AE29" s="229"/>
      <c r="AF29" s="229"/>
      <c r="AG29" s="230"/>
      <c r="AH29" s="230"/>
      <c r="AI29" s="230"/>
      <c r="AJ29" s="230"/>
    </row>
    <row r="30" spans="1:36" ht="12.95" customHeight="1" x14ac:dyDescent="0.2">
      <c r="A30" s="227" t="s">
        <v>199</v>
      </c>
      <c r="B30" s="228"/>
      <c r="C30" s="233" t="s">
        <v>366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29" t="s">
        <v>365</v>
      </c>
      <c r="AD30" s="229"/>
      <c r="AE30" s="229"/>
      <c r="AF30" s="229"/>
      <c r="AG30" s="230"/>
      <c r="AH30" s="230"/>
      <c r="AI30" s="230"/>
      <c r="AJ30" s="230"/>
    </row>
    <row r="31" spans="1:36" ht="12.95" customHeight="1" x14ac:dyDescent="0.2">
      <c r="A31" s="234" t="s">
        <v>197</v>
      </c>
      <c r="B31" s="235"/>
      <c r="C31" s="236" t="s">
        <v>538</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42" t="s">
        <v>364</v>
      </c>
      <c r="AD31" s="242"/>
      <c r="AE31" s="242"/>
      <c r="AF31" s="242"/>
      <c r="AG31" s="238">
        <f>SUM(AG26:AJ30)</f>
        <v>0</v>
      </c>
      <c r="AH31" s="239"/>
      <c r="AI31" s="239"/>
      <c r="AJ31" s="239"/>
    </row>
    <row r="32" spans="1:36" ht="12.95" customHeight="1" x14ac:dyDescent="0.2">
      <c r="A32" s="227" t="s">
        <v>194</v>
      </c>
      <c r="B32" s="228"/>
      <c r="C32" s="233" t="s">
        <v>363</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29" t="s">
        <v>362</v>
      </c>
      <c r="AD32" s="229"/>
      <c r="AE32" s="229"/>
      <c r="AF32" s="229"/>
      <c r="AG32" s="230"/>
      <c r="AH32" s="230"/>
      <c r="AI32" s="230"/>
      <c r="AJ32" s="230"/>
    </row>
    <row r="33" spans="1:36" ht="12.95" customHeight="1" x14ac:dyDescent="0.2">
      <c r="A33" s="227" t="s">
        <v>191</v>
      </c>
      <c r="B33" s="228"/>
      <c r="C33" s="233" t="s">
        <v>550</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29" t="s">
        <v>361</v>
      </c>
      <c r="AD33" s="229"/>
      <c r="AE33" s="229"/>
      <c r="AF33" s="229"/>
      <c r="AG33" s="230"/>
      <c r="AH33" s="230"/>
      <c r="AI33" s="230"/>
      <c r="AJ33" s="230"/>
    </row>
    <row r="34" spans="1:36" s="68" customFormat="1" ht="12.95" customHeight="1" x14ac:dyDescent="0.2">
      <c r="A34" s="227" t="s">
        <v>188</v>
      </c>
      <c r="B34" s="228"/>
      <c r="C34" s="233" t="s">
        <v>539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29" t="s">
        <v>360</v>
      </c>
      <c r="AD34" s="229"/>
      <c r="AE34" s="229"/>
      <c r="AF34" s="229"/>
      <c r="AG34" s="238">
        <f>SUM(AG32:AJ33)</f>
        <v>0</v>
      </c>
      <c r="AH34" s="239"/>
      <c r="AI34" s="239"/>
      <c r="AJ34" s="239"/>
    </row>
    <row r="35" spans="1:36" ht="12.95" customHeight="1" x14ac:dyDescent="0.2">
      <c r="A35" s="227" t="s">
        <v>185</v>
      </c>
      <c r="B35" s="228"/>
      <c r="C35" s="233" t="s">
        <v>359</v>
      </c>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29" t="s">
        <v>358</v>
      </c>
      <c r="AD35" s="229"/>
      <c r="AE35" s="229"/>
      <c r="AF35" s="229"/>
      <c r="AG35" s="230"/>
      <c r="AH35" s="230"/>
      <c r="AI35" s="230"/>
      <c r="AJ35" s="230"/>
    </row>
    <row r="36" spans="1:36" ht="12.95" customHeight="1" x14ac:dyDescent="0.2">
      <c r="A36" s="227" t="s">
        <v>182</v>
      </c>
      <c r="B36" s="228"/>
      <c r="C36" s="233" t="s">
        <v>357</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29" t="s">
        <v>356</v>
      </c>
      <c r="AD36" s="229"/>
      <c r="AE36" s="229"/>
      <c r="AF36" s="229"/>
      <c r="AG36" s="230"/>
      <c r="AH36" s="230"/>
      <c r="AI36" s="230"/>
      <c r="AJ36" s="230"/>
    </row>
    <row r="37" spans="1:36" ht="12.95" customHeight="1" x14ac:dyDescent="0.2">
      <c r="A37" s="227" t="s">
        <v>179</v>
      </c>
      <c r="B37" s="228"/>
      <c r="C37" s="233" t="s">
        <v>551</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29" t="s">
        <v>355</v>
      </c>
      <c r="AD37" s="229"/>
      <c r="AE37" s="229"/>
      <c r="AF37" s="229"/>
      <c r="AG37" s="230"/>
      <c r="AH37" s="230"/>
      <c r="AI37" s="230"/>
      <c r="AJ37" s="230"/>
    </row>
    <row r="38" spans="1:36" ht="12.95" customHeight="1" x14ac:dyDescent="0.2">
      <c r="A38" s="227" t="s">
        <v>176</v>
      </c>
      <c r="B38" s="228"/>
      <c r="C38" s="243" t="s">
        <v>552</v>
      </c>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29" t="s">
        <v>354</v>
      </c>
      <c r="AD38" s="229"/>
      <c r="AE38" s="229"/>
      <c r="AF38" s="229"/>
      <c r="AG38" s="230"/>
      <c r="AH38" s="230"/>
      <c r="AI38" s="230"/>
      <c r="AJ38" s="230"/>
    </row>
    <row r="39" spans="1:36" ht="12.95" customHeight="1" x14ac:dyDescent="0.2">
      <c r="A39" s="227" t="s">
        <v>174</v>
      </c>
      <c r="B39" s="228"/>
      <c r="C39" s="243" t="s">
        <v>553</v>
      </c>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29" t="s">
        <v>353</v>
      </c>
      <c r="AD39" s="229"/>
      <c r="AE39" s="229"/>
      <c r="AF39" s="229"/>
      <c r="AG39" s="230"/>
      <c r="AH39" s="230"/>
      <c r="AI39" s="230"/>
      <c r="AJ39" s="230"/>
    </row>
    <row r="40" spans="1:36" ht="12.95" customHeight="1" x14ac:dyDescent="0.2">
      <c r="A40" s="227" t="s">
        <v>171</v>
      </c>
      <c r="B40" s="228"/>
      <c r="C40" s="233" t="s">
        <v>554</v>
      </c>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29" t="s">
        <v>352</v>
      </c>
      <c r="AD40" s="229"/>
      <c r="AE40" s="229"/>
      <c r="AF40" s="229"/>
      <c r="AG40" s="230"/>
      <c r="AH40" s="230"/>
      <c r="AI40" s="230"/>
      <c r="AJ40" s="230"/>
    </row>
    <row r="41" spans="1:36" ht="12.95" customHeight="1" x14ac:dyDescent="0.2">
      <c r="A41" s="227" t="s">
        <v>168</v>
      </c>
      <c r="B41" s="228"/>
      <c r="C41" s="233" t="s">
        <v>351</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29" t="s">
        <v>350</v>
      </c>
      <c r="AD41" s="229"/>
      <c r="AE41" s="229"/>
      <c r="AF41" s="229"/>
      <c r="AG41" s="230"/>
      <c r="AH41" s="230"/>
      <c r="AI41" s="230"/>
      <c r="AJ41" s="230"/>
    </row>
    <row r="42" spans="1:36" ht="12.95" customHeight="1" x14ac:dyDescent="0.2">
      <c r="A42" s="227" t="s">
        <v>165</v>
      </c>
      <c r="B42" s="228"/>
      <c r="C42" s="233" t="s">
        <v>555</v>
      </c>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29" t="s">
        <v>349</v>
      </c>
      <c r="AD42" s="229"/>
      <c r="AE42" s="229"/>
      <c r="AF42" s="229"/>
      <c r="AG42" s="230"/>
      <c r="AH42" s="230"/>
      <c r="AI42" s="230"/>
      <c r="AJ42" s="230"/>
    </row>
    <row r="43" spans="1:36" ht="12.95" customHeight="1" x14ac:dyDescent="0.2">
      <c r="A43" s="227" t="s">
        <v>162</v>
      </c>
      <c r="B43" s="228"/>
      <c r="C43" s="233" t="s">
        <v>531</v>
      </c>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29" t="s">
        <v>348</v>
      </c>
      <c r="AD43" s="229"/>
      <c r="AE43" s="229"/>
      <c r="AF43" s="229"/>
      <c r="AG43" s="238">
        <f>SUM(AG38:AJ42)</f>
        <v>0</v>
      </c>
      <c r="AH43" s="239"/>
      <c r="AI43" s="239"/>
      <c r="AJ43" s="239"/>
    </row>
    <row r="44" spans="1:36" ht="12.95" customHeight="1" x14ac:dyDescent="0.2">
      <c r="A44" s="227" t="s">
        <v>160</v>
      </c>
      <c r="B44" s="228"/>
      <c r="C44" s="233" t="s">
        <v>556</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29" t="s">
        <v>347</v>
      </c>
      <c r="AD44" s="229"/>
      <c r="AE44" s="229"/>
      <c r="AF44" s="229"/>
      <c r="AG44" s="230"/>
      <c r="AH44" s="230"/>
      <c r="AI44" s="230"/>
      <c r="AJ44" s="230"/>
    </row>
    <row r="45" spans="1:36" ht="12.95" customHeight="1" x14ac:dyDescent="0.2">
      <c r="A45" s="234" t="s">
        <v>157</v>
      </c>
      <c r="B45" s="235"/>
      <c r="C45" s="236" t="s">
        <v>532</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42" t="s">
        <v>346</v>
      </c>
      <c r="AD45" s="242"/>
      <c r="AE45" s="242"/>
      <c r="AF45" s="242"/>
      <c r="AG45" s="238">
        <f>AG34+AG35+AG36+AG37+AG43+AG44</f>
        <v>0</v>
      </c>
      <c r="AH45" s="239"/>
      <c r="AI45" s="239"/>
      <c r="AJ45" s="239"/>
    </row>
    <row r="46" spans="1:36" ht="12.95" customHeight="1" x14ac:dyDescent="0.2">
      <c r="A46" s="227" t="s">
        <v>155</v>
      </c>
      <c r="B46" s="228"/>
      <c r="C46" s="233" t="s">
        <v>345</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29" t="s">
        <v>344</v>
      </c>
      <c r="AD46" s="229"/>
      <c r="AE46" s="229"/>
      <c r="AF46" s="229"/>
      <c r="AG46" s="230"/>
      <c r="AH46" s="230"/>
      <c r="AI46" s="230"/>
      <c r="AJ46" s="230"/>
    </row>
    <row r="47" spans="1:36" ht="12.95" customHeight="1" x14ac:dyDescent="0.2">
      <c r="A47" s="227" t="s">
        <v>152</v>
      </c>
      <c r="B47" s="228"/>
      <c r="C47" s="233" t="s">
        <v>343</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29" t="s">
        <v>342</v>
      </c>
      <c r="AD47" s="229"/>
      <c r="AE47" s="229"/>
      <c r="AF47" s="229"/>
      <c r="AG47" s="230"/>
      <c r="AH47" s="230"/>
      <c r="AI47" s="230"/>
      <c r="AJ47" s="230"/>
    </row>
    <row r="48" spans="1:36" ht="12.95" customHeight="1" x14ac:dyDescent="0.2">
      <c r="A48" s="227" t="s">
        <v>149</v>
      </c>
      <c r="B48" s="228"/>
      <c r="C48" s="233" t="s">
        <v>341</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29" t="s">
        <v>340</v>
      </c>
      <c r="AD48" s="229"/>
      <c r="AE48" s="229"/>
      <c r="AF48" s="229"/>
      <c r="AG48" s="230">
        <v>1500000</v>
      </c>
      <c r="AH48" s="230"/>
      <c r="AI48" s="230"/>
      <c r="AJ48" s="230"/>
    </row>
    <row r="49" spans="1:36" ht="12.95" customHeight="1" x14ac:dyDescent="0.2">
      <c r="A49" s="227" t="s">
        <v>147</v>
      </c>
      <c r="B49" s="228"/>
      <c r="C49" s="233" t="s">
        <v>339</v>
      </c>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29" t="s">
        <v>338</v>
      </c>
      <c r="AD49" s="229"/>
      <c r="AE49" s="229"/>
      <c r="AF49" s="229"/>
      <c r="AG49" s="230"/>
      <c r="AH49" s="230"/>
      <c r="AI49" s="230"/>
      <c r="AJ49" s="230"/>
    </row>
    <row r="50" spans="1:36" ht="12.95" customHeight="1" x14ac:dyDescent="0.2">
      <c r="A50" s="227" t="s">
        <v>144</v>
      </c>
      <c r="B50" s="228"/>
      <c r="C50" s="233" t="s">
        <v>337</v>
      </c>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29" t="s">
        <v>336</v>
      </c>
      <c r="AD50" s="229"/>
      <c r="AE50" s="229"/>
      <c r="AF50" s="229"/>
      <c r="AG50" s="230">
        <v>700000</v>
      </c>
      <c r="AH50" s="230"/>
      <c r="AI50" s="230"/>
      <c r="AJ50" s="230"/>
    </row>
    <row r="51" spans="1:36" ht="12.95" customHeight="1" x14ac:dyDescent="0.2">
      <c r="A51" s="227" t="s">
        <v>142</v>
      </c>
      <c r="B51" s="228"/>
      <c r="C51" s="233" t="s">
        <v>335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29" t="s">
        <v>334</v>
      </c>
      <c r="AD51" s="229"/>
      <c r="AE51" s="229"/>
      <c r="AF51" s="229"/>
      <c r="AG51" s="230"/>
      <c r="AH51" s="230"/>
      <c r="AI51" s="230"/>
      <c r="AJ51" s="230"/>
    </row>
    <row r="52" spans="1:36" ht="12.95" customHeight="1" x14ac:dyDescent="0.2">
      <c r="A52" s="227" t="s">
        <v>140</v>
      </c>
      <c r="B52" s="228"/>
      <c r="C52" s="233" t="s">
        <v>333</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29" t="s">
        <v>332</v>
      </c>
      <c r="AD52" s="229"/>
      <c r="AE52" s="229"/>
      <c r="AF52" s="229"/>
      <c r="AG52" s="230"/>
      <c r="AH52" s="230"/>
      <c r="AI52" s="230"/>
      <c r="AJ52" s="230"/>
    </row>
    <row r="53" spans="1:36" ht="12.95" customHeight="1" x14ac:dyDescent="0.2">
      <c r="A53" s="227" t="s">
        <v>137</v>
      </c>
      <c r="B53" s="228"/>
      <c r="C53" s="233" t="s">
        <v>331</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29" t="s">
        <v>330</v>
      </c>
      <c r="AD53" s="229"/>
      <c r="AE53" s="229"/>
      <c r="AF53" s="229"/>
      <c r="AG53" s="230"/>
      <c r="AH53" s="230"/>
      <c r="AI53" s="230"/>
      <c r="AJ53" s="230"/>
    </row>
    <row r="54" spans="1:36" ht="12.95" customHeight="1" x14ac:dyDescent="0.2">
      <c r="A54" s="227" t="s">
        <v>134</v>
      </c>
      <c r="B54" s="228"/>
      <c r="C54" s="233" t="s">
        <v>329</v>
      </c>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29" t="s">
        <v>328</v>
      </c>
      <c r="AD54" s="229"/>
      <c r="AE54" s="229"/>
      <c r="AF54" s="229"/>
      <c r="AG54" s="230"/>
      <c r="AH54" s="230"/>
      <c r="AI54" s="230"/>
      <c r="AJ54" s="230"/>
    </row>
    <row r="55" spans="1:36" ht="12.95" customHeight="1" x14ac:dyDescent="0.2">
      <c r="A55" s="227" t="s">
        <v>132</v>
      </c>
      <c r="B55" s="228"/>
      <c r="C55" s="233" t="s">
        <v>533</v>
      </c>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29" t="s">
        <v>327</v>
      </c>
      <c r="AD55" s="229"/>
      <c r="AE55" s="229"/>
      <c r="AF55" s="229"/>
      <c r="AG55" s="238">
        <f>SUM(AG53:AJ54)</f>
        <v>0</v>
      </c>
      <c r="AH55" s="239"/>
      <c r="AI55" s="239"/>
      <c r="AJ55" s="239"/>
    </row>
    <row r="56" spans="1:36" ht="12.95" customHeight="1" x14ac:dyDescent="0.2">
      <c r="A56" s="227" t="s">
        <v>130</v>
      </c>
      <c r="B56" s="228"/>
      <c r="C56" s="233" t="s">
        <v>326</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29" t="s">
        <v>325</v>
      </c>
      <c r="AD56" s="229"/>
      <c r="AE56" s="229"/>
      <c r="AF56" s="229"/>
      <c r="AG56" s="230"/>
      <c r="AH56" s="230"/>
      <c r="AI56" s="230"/>
      <c r="AJ56" s="230"/>
    </row>
    <row r="57" spans="1:36" ht="12.95" customHeight="1" x14ac:dyDescent="0.2">
      <c r="A57" s="227" t="s">
        <v>127</v>
      </c>
      <c r="B57" s="228"/>
      <c r="C57" s="233" t="s">
        <v>324</v>
      </c>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29" t="s">
        <v>323</v>
      </c>
      <c r="AD57" s="229"/>
      <c r="AE57" s="229"/>
      <c r="AF57" s="229"/>
      <c r="AG57" s="230"/>
      <c r="AH57" s="230"/>
      <c r="AI57" s="230"/>
      <c r="AJ57" s="230"/>
    </row>
    <row r="58" spans="1:36" ht="12.95" customHeight="1" x14ac:dyDescent="0.2">
      <c r="A58" s="227" t="s">
        <v>124</v>
      </c>
      <c r="B58" s="228"/>
      <c r="C58" s="233" t="s">
        <v>534</v>
      </c>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29" t="s">
        <v>322</v>
      </c>
      <c r="AD58" s="229"/>
      <c r="AE58" s="229"/>
      <c r="AF58" s="229"/>
      <c r="AG58" s="238">
        <f>SUM(AG56:AJ57)</f>
        <v>0</v>
      </c>
      <c r="AH58" s="239"/>
      <c r="AI58" s="239"/>
      <c r="AJ58" s="239"/>
    </row>
    <row r="59" spans="1:36" ht="12.95" customHeight="1" x14ac:dyDescent="0.2">
      <c r="A59" s="227" t="s">
        <v>121</v>
      </c>
      <c r="B59" s="228"/>
      <c r="C59" s="233" t="s">
        <v>321</v>
      </c>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29" t="s">
        <v>320</v>
      </c>
      <c r="AD59" s="229"/>
      <c r="AE59" s="229"/>
      <c r="AF59" s="229"/>
      <c r="AG59" s="230"/>
      <c r="AH59" s="230"/>
      <c r="AI59" s="230"/>
      <c r="AJ59" s="230"/>
    </row>
    <row r="60" spans="1:36" ht="12.95" customHeight="1" x14ac:dyDescent="0.2">
      <c r="A60" s="227" t="s">
        <v>118</v>
      </c>
      <c r="B60" s="228"/>
      <c r="C60" s="233" t="s">
        <v>319</v>
      </c>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29" t="s">
        <v>318</v>
      </c>
      <c r="AD60" s="229"/>
      <c r="AE60" s="229"/>
      <c r="AF60" s="229"/>
      <c r="AG60" s="230">
        <v>34319000</v>
      </c>
      <c r="AH60" s="230"/>
      <c r="AI60" s="230"/>
      <c r="AJ60" s="230"/>
    </row>
    <row r="61" spans="1:36" ht="12.95" customHeight="1" x14ac:dyDescent="0.2">
      <c r="A61" s="234" t="s">
        <v>115</v>
      </c>
      <c r="B61" s="235"/>
      <c r="C61" s="236" t="s">
        <v>535</v>
      </c>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42" t="s">
        <v>317</v>
      </c>
      <c r="AD61" s="242"/>
      <c r="AE61" s="242"/>
      <c r="AF61" s="242"/>
      <c r="AG61" s="238">
        <f>AG46+AG47+AG48+AG49+AG50+AG51+AG52+AG55+AG58+AG59+AG60</f>
        <v>36519000</v>
      </c>
      <c r="AH61" s="239"/>
      <c r="AI61" s="239"/>
      <c r="AJ61" s="239"/>
    </row>
    <row r="62" spans="1:36" ht="12.95" customHeight="1" x14ac:dyDescent="0.2">
      <c r="A62" s="227" t="s">
        <v>112</v>
      </c>
      <c r="B62" s="228"/>
      <c r="C62" s="233" t="s">
        <v>316</v>
      </c>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29" t="s">
        <v>315</v>
      </c>
      <c r="AD62" s="229"/>
      <c r="AE62" s="229"/>
      <c r="AF62" s="229"/>
      <c r="AG62" s="230"/>
      <c r="AH62" s="230"/>
      <c r="AI62" s="230"/>
      <c r="AJ62" s="230"/>
    </row>
    <row r="63" spans="1:36" ht="12.95" customHeight="1" x14ac:dyDescent="0.2">
      <c r="A63" s="227" t="s">
        <v>109</v>
      </c>
      <c r="B63" s="228"/>
      <c r="C63" s="233" t="s">
        <v>314</v>
      </c>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29" t="s">
        <v>313</v>
      </c>
      <c r="AD63" s="229"/>
      <c r="AE63" s="229"/>
      <c r="AF63" s="229"/>
      <c r="AG63" s="230"/>
      <c r="AH63" s="230"/>
      <c r="AI63" s="230"/>
      <c r="AJ63" s="230"/>
    </row>
    <row r="64" spans="1:36" ht="12.95" customHeight="1" x14ac:dyDescent="0.2">
      <c r="A64" s="227" t="s">
        <v>106</v>
      </c>
      <c r="B64" s="228"/>
      <c r="C64" s="233" t="s">
        <v>312</v>
      </c>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29" t="s">
        <v>311</v>
      </c>
      <c r="AD64" s="229"/>
      <c r="AE64" s="229"/>
      <c r="AF64" s="229"/>
      <c r="AG64" s="230"/>
      <c r="AH64" s="230"/>
      <c r="AI64" s="230"/>
      <c r="AJ64" s="230"/>
    </row>
    <row r="65" spans="1:36" ht="12.95" customHeight="1" x14ac:dyDescent="0.2">
      <c r="A65" s="227" t="s">
        <v>104</v>
      </c>
      <c r="B65" s="228"/>
      <c r="C65" s="233" t="s">
        <v>310</v>
      </c>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29" t="s">
        <v>309</v>
      </c>
      <c r="AD65" s="229"/>
      <c r="AE65" s="229"/>
      <c r="AF65" s="229"/>
      <c r="AG65" s="230"/>
      <c r="AH65" s="230"/>
      <c r="AI65" s="230"/>
      <c r="AJ65" s="230"/>
    </row>
    <row r="66" spans="1:36" ht="12.95" customHeight="1" x14ac:dyDescent="0.2">
      <c r="A66" s="227" t="s">
        <v>305</v>
      </c>
      <c r="B66" s="228"/>
      <c r="C66" s="233" t="s">
        <v>308</v>
      </c>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29" t="s">
        <v>307</v>
      </c>
      <c r="AD66" s="229"/>
      <c r="AE66" s="229"/>
      <c r="AF66" s="229"/>
      <c r="AG66" s="230"/>
      <c r="AH66" s="230"/>
      <c r="AI66" s="230"/>
      <c r="AJ66" s="230"/>
    </row>
    <row r="67" spans="1:36" ht="12.95" customHeight="1" x14ac:dyDescent="0.2">
      <c r="A67" s="234" t="s">
        <v>302</v>
      </c>
      <c r="B67" s="235"/>
      <c r="C67" s="236" t="s">
        <v>530</v>
      </c>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7" t="s">
        <v>306</v>
      </c>
      <c r="AD67" s="237"/>
      <c r="AE67" s="237"/>
      <c r="AF67" s="237"/>
      <c r="AG67" s="238">
        <f>SUM(AG62:AJ66)</f>
        <v>0</v>
      </c>
      <c r="AH67" s="239"/>
      <c r="AI67" s="239"/>
      <c r="AJ67" s="239"/>
    </row>
    <row r="68" spans="1:36" ht="26.1" customHeight="1" x14ac:dyDescent="0.2">
      <c r="A68" s="227" t="s">
        <v>299</v>
      </c>
      <c r="B68" s="228"/>
      <c r="C68" s="233" t="s">
        <v>304</v>
      </c>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40" t="s">
        <v>303</v>
      </c>
      <c r="AD68" s="240"/>
      <c r="AE68" s="240"/>
      <c r="AF68" s="240"/>
      <c r="AG68" s="230"/>
      <c r="AH68" s="230"/>
      <c r="AI68" s="230"/>
      <c r="AJ68" s="230"/>
    </row>
    <row r="69" spans="1:36" ht="12.6" customHeight="1" x14ac:dyDescent="0.2">
      <c r="A69" s="227" t="s">
        <v>296</v>
      </c>
      <c r="B69" s="228"/>
      <c r="C69" s="233" t="s">
        <v>301</v>
      </c>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40" t="s">
        <v>300</v>
      </c>
      <c r="AD69" s="240"/>
      <c r="AE69" s="240"/>
      <c r="AF69" s="240"/>
      <c r="AG69" s="230"/>
      <c r="AH69" s="230"/>
      <c r="AI69" s="230"/>
      <c r="AJ69" s="230"/>
    </row>
    <row r="70" spans="1:36" ht="26.1" customHeight="1" x14ac:dyDescent="0.2">
      <c r="A70" s="227" t="s">
        <v>293</v>
      </c>
      <c r="B70" s="228"/>
      <c r="C70" s="233" t="s">
        <v>298</v>
      </c>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40" t="s">
        <v>297</v>
      </c>
      <c r="AD70" s="240"/>
      <c r="AE70" s="240"/>
      <c r="AF70" s="240"/>
      <c r="AG70" s="230"/>
      <c r="AH70" s="230"/>
      <c r="AI70" s="230"/>
      <c r="AJ70" s="230"/>
    </row>
    <row r="71" spans="1:36" ht="26.1" customHeight="1" x14ac:dyDescent="0.2">
      <c r="A71" s="227" t="s">
        <v>290</v>
      </c>
      <c r="B71" s="228"/>
      <c r="C71" s="233" t="s">
        <v>295</v>
      </c>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40" t="s">
        <v>294</v>
      </c>
      <c r="AD71" s="240"/>
      <c r="AE71" s="240"/>
      <c r="AF71" s="240"/>
      <c r="AG71" s="230"/>
      <c r="AH71" s="230"/>
      <c r="AI71" s="230"/>
      <c r="AJ71" s="230"/>
    </row>
    <row r="72" spans="1:36" ht="12.95" customHeight="1" x14ac:dyDescent="0.2">
      <c r="A72" s="227" t="s">
        <v>288</v>
      </c>
      <c r="B72" s="228"/>
      <c r="C72" s="233" t="s">
        <v>292</v>
      </c>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40" t="s">
        <v>291</v>
      </c>
      <c r="AD72" s="240"/>
      <c r="AE72" s="240"/>
      <c r="AF72" s="240"/>
      <c r="AG72" s="230"/>
      <c r="AH72" s="230"/>
      <c r="AI72" s="230"/>
      <c r="AJ72" s="230"/>
    </row>
    <row r="73" spans="1:36" ht="12.95" customHeight="1" x14ac:dyDescent="0.2">
      <c r="A73" s="234" t="s">
        <v>285</v>
      </c>
      <c r="B73" s="235"/>
      <c r="C73" s="236" t="s">
        <v>527</v>
      </c>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7" t="s">
        <v>289</v>
      </c>
      <c r="AD73" s="237"/>
      <c r="AE73" s="237"/>
      <c r="AF73" s="237"/>
      <c r="AG73" s="238">
        <f>SUM(AG68:AJ72)</f>
        <v>0</v>
      </c>
      <c r="AH73" s="239"/>
      <c r="AI73" s="239"/>
      <c r="AJ73" s="239"/>
    </row>
    <row r="74" spans="1:36" ht="26.1" customHeight="1" x14ac:dyDescent="0.2">
      <c r="A74" s="227" t="s">
        <v>282</v>
      </c>
      <c r="B74" s="228"/>
      <c r="C74" s="233" t="s">
        <v>287</v>
      </c>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40" t="s">
        <v>286</v>
      </c>
      <c r="AD74" s="240"/>
      <c r="AE74" s="240"/>
      <c r="AF74" s="240"/>
      <c r="AG74" s="230"/>
      <c r="AH74" s="230"/>
      <c r="AI74" s="230"/>
      <c r="AJ74" s="230"/>
    </row>
    <row r="75" spans="1:36" ht="12.6" customHeight="1" x14ac:dyDescent="0.2">
      <c r="A75" s="227" t="s">
        <v>279</v>
      </c>
      <c r="B75" s="228"/>
      <c r="C75" s="233" t="s">
        <v>284</v>
      </c>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40" t="s">
        <v>283</v>
      </c>
      <c r="AD75" s="240"/>
      <c r="AE75" s="240"/>
      <c r="AF75" s="240"/>
      <c r="AG75" s="230"/>
      <c r="AH75" s="230"/>
      <c r="AI75" s="230"/>
      <c r="AJ75" s="230"/>
    </row>
    <row r="76" spans="1:36" ht="26.1" customHeight="1" x14ac:dyDescent="0.2">
      <c r="A76" s="227" t="s">
        <v>276</v>
      </c>
      <c r="B76" s="228"/>
      <c r="C76" s="233" t="s">
        <v>281</v>
      </c>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40" t="s">
        <v>280</v>
      </c>
      <c r="AD76" s="240"/>
      <c r="AE76" s="240"/>
      <c r="AF76" s="240"/>
      <c r="AG76" s="230"/>
      <c r="AH76" s="230"/>
      <c r="AI76" s="230"/>
      <c r="AJ76" s="230"/>
    </row>
    <row r="77" spans="1:36" ht="26.1" customHeight="1" x14ac:dyDescent="0.2">
      <c r="A77" s="227" t="s">
        <v>273</v>
      </c>
      <c r="B77" s="228"/>
      <c r="C77" s="233" t="s">
        <v>278</v>
      </c>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40" t="s">
        <v>277</v>
      </c>
      <c r="AD77" s="240"/>
      <c r="AE77" s="240"/>
      <c r="AF77" s="240"/>
      <c r="AG77" s="230"/>
      <c r="AH77" s="230"/>
      <c r="AI77" s="230"/>
      <c r="AJ77" s="230"/>
    </row>
    <row r="78" spans="1:36" ht="12.95" customHeight="1" x14ac:dyDescent="0.2">
      <c r="A78" s="227" t="s">
        <v>271</v>
      </c>
      <c r="B78" s="228"/>
      <c r="C78" s="233" t="s">
        <v>275</v>
      </c>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40" t="s">
        <v>274</v>
      </c>
      <c r="AD78" s="240"/>
      <c r="AE78" s="240"/>
      <c r="AF78" s="240"/>
      <c r="AG78" s="230"/>
      <c r="AH78" s="230"/>
      <c r="AI78" s="230"/>
      <c r="AJ78" s="230"/>
    </row>
    <row r="79" spans="1:36" ht="12.95" customHeight="1" x14ac:dyDescent="0.2">
      <c r="A79" s="241" t="s">
        <v>520</v>
      </c>
      <c r="B79" s="241"/>
      <c r="C79" s="236" t="s">
        <v>528</v>
      </c>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7" t="s">
        <v>272</v>
      </c>
      <c r="AD79" s="237"/>
      <c r="AE79" s="237"/>
      <c r="AF79" s="237"/>
      <c r="AG79" s="238">
        <f>SUM(AG74:AJ78)</f>
        <v>0</v>
      </c>
      <c r="AH79" s="239"/>
      <c r="AI79" s="239"/>
      <c r="AJ79" s="239"/>
    </row>
    <row r="80" spans="1:36" ht="12.95" customHeight="1" x14ac:dyDescent="0.2">
      <c r="A80" s="241" t="s">
        <v>521</v>
      </c>
      <c r="B80" s="241"/>
      <c r="C80" s="236" t="s">
        <v>529</v>
      </c>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7" t="s">
        <v>270</v>
      </c>
      <c r="AD80" s="237"/>
      <c r="AE80" s="237"/>
      <c r="AF80" s="237"/>
      <c r="AG80" s="238">
        <f>AG25+AG31+AG45+AG61+AG67+AG73+AG79</f>
        <v>36519000</v>
      </c>
      <c r="AH80" s="239"/>
      <c r="AI80" s="239"/>
      <c r="AJ80" s="239"/>
    </row>
  </sheetData>
  <sheetProtection selectLockedCells="1"/>
  <mergeCells count="310">
    <mergeCell ref="AC70:AF70"/>
    <mergeCell ref="AG70:AJ70"/>
    <mergeCell ref="A75:B75"/>
    <mergeCell ref="C75:AB75"/>
    <mergeCell ref="AC75:AF75"/>
    <mergeCell ref="AG75:AJ75"/>
    <mergeCell ref="A71:B71"/>
    <mergeCell ref="A70:B70"/>
    <mergeCell ref="C70:AB70"/>
    <mergeCell ref="C71:AB71"/>
    <mergeCell ref="AC71:AF71"/>
    <mergeCell ref="AG71:AJ71"/>
    <mergeCell ref="A72:B72"/>
    <mergeCell ref="C72:AB72"/>
    <mergeCell ref="AC72:AF72"/>
    <mergeCell ref="AG72:AJ72"/>
    <mergeCell ref="A73:B73"/>
    <mergeCell ref="C73:AB73"/>
    <mergeCell ref="AC73:AF73"/>
    <mergeCell ref="AG73:AJ73"/>
    <mergeCell ref="A74:B74"/>
    <mergeCell ref="C74:AB74"/>
    <mergeCell ref="AC74:AF74"/>
    <mergeCell ref="AG74:AJ74"/>
    <mergeCell ref="C69:AB69"/>
    <mergeCell ref="AC69:AF69"/>
    <mergeCell ref="AG69:AJ69"/>
    <mergeCell ref="C61:AB61"/>
    <mergeCell ref="AC61:AF61"/>
    <mergeCell ref="AG61:AJ61"/>
    <mergeCell ref="A1:AJ1"/>
    <mergeCell ref="A2:A6"/>
    <mergeCell ref="B2:G2"/>
    <mergeCell ref="H2:H3"/>
    <mergeCell ref="I2:N2"/>
    <mergeCell ref="O2:O3"/>
    <mergeCell ref="P2:S2"/>
    <mergeCell ref="T2:W2"/>
    <mergeCell ref="X2:AC2"/>
    <mergeCell ref="AD2:AI2"/>
    <mergeCell ref="AJ2:AJ6"/>
    <mergeCell ref="B4:F4"/>
    <mergeCell ref="G4:AI4"/>
    <mergeCell ref="B5:C5"/>
    <mergeCell ref="D5:D6"/>
    <mergeCell ref="E5:H5"/>
    <mergeCell ref="I5:I6"/>
    <mergeCell ref="J5:K5"/>
    <mergeCell ref="L5:L6"/>
    <mergeCell ref="M5:AI6"/>
    <mergeCell ref="A7:AJ7"/>
    <mergeCell ref="A8:AJ8"/>
    <mergeCell ref="A9:B9"/>
    <mergeCell ref="C9:AB9"/>
    <mergeCell ref="AC9:AF9"/>
    <mergeCell ref="AG9:AJ9"/>
    <mergeCell ref="A10:B10"/>
    <mergeCell ref="C10:AB10"/>
    <mergeCell ref="AC10:AF10"/>
    <mergeCell ref="AG10:AJ10"/>
    <mergeCell ref="A11:B11"/>
    <mergeCell ref="C11:AB11"/>
    <mergeCell ref="AC11:AF11"/>
    <mergeCell ref="AG11:AJ11"/>
    <mergeCell ref="A12:B12"/>
    <mergeCell ref="C12:AB12"/>
    <mergeCell ref="AC12:AF12"/>
    <mergeCell ref="AG12:AJ12"/>
    <mergeCell ref="A15:B15"/>
    <mergeCell ref="C15:AB15"/>
    <mergeCell ref="AC15:AF15"/>
    <mergeCell ref="AG15:AJ15"/>
    <mergeCell ref="A13:B13"/>
    <mergeCell ref="C13:AB13"/>
    <mergeCell ref="A16:B16"/>
    <mergeCell ref="C16:AB16"/>
    <mergeCell ref="AC16:AF16"/>
    <mergeCell ref="AG16:AJ16"/>
    <mergeCell ref="A17:B17"/>
    <mergeCell ref="C17:AB17"/>
    <mergeCell ref="AC17:AF17"/>
    <mergeCell ref="AG17:AJ17"/>
    <mergeCell ref="A18:B18"/>
    <mergeCell ref="C18:AB18"/>
    <mergeCell ref="AC18:AF18"/>
    <mergeCell ref="AG18:AJ18"/>
    <mergeCell ref="A19:B19"/>
    <mergeCell ref="C19:AB19"/>
    <mergeCell ref="AC19:AF19"/>
    <mergeCell ref="AG19:AJ19"/>
    <mergeCell ref="A20:B20"/>
    <mergeCell ref="C20:AB20"/>
    <mergeCell ref="AC20:AF20"/>
    <mergeCell ref="AG20:AJ20"/>
    <mergeCell ref="A21:B21"/>
    <mergeCell ref="C21:AB21"/>
    <mergeCell ref="AC21:AF21"/>
    <mergeCell ref="AG21:AJ21"/>
    <mergeCell ref="A22:B22"/>
    <mergeCell ref="C22:AB22"/>
    <mergeCell ref="AC22:AF22"/>
    <mergeCell ref="AG22:AJ22"/>
    <mergeCell ref="A23:B23"/>
    <mergeCell ref="C23:AB23"/>
    <mergeCell ref="AC23:AF23"/>
    <mergeCell ref="AG23:AJ23"/>
    <mergeCell ref="A24:B24"/>
    <mergeCell ref="C24:AB24"/>
    <mergeCell ref="AC24:AF24"/>
    <mergeCell ref="AG24:AJ24"/>
    <mergeCell ref="A25:B25"/>
    <mergeCell ref="C25:AB25"/>
    <mergeCell ref="AC25:AF25"/>
    <mergeCell ref="AG25:AJ25"/>
    <mergeCell ref="A26:B26"/>
    <mergeCell ref="C26:AB26"/>
    <mergeCell ref="AC26:AF26"/>
    <mergeCell ref="AG26:AJ26"/>
    <mergeCell ref="A27:B27"/>
    <mergeCell ref="C27:AB27"/>
    <mergeCell ref="AC27:AF27"/>
    <mergeCell ref="AG27:AJ27"/>
    <mergeCell ref="A28:B28"/>
    <mergeCell ref="C28:AB28"/>
    <mergeCell ref="AC28:AF28"/>
    <mergeCell ref="AG28:AJ28"/>
    <mergeCell ref="A29:B29"/>
    <mergeCell ref="C29:AB29"/>
    <mergeCell ref="AC29:AF29"/>
    <mergeCell ref="AG29:AJ29"/>
    <mergeCell ref="A30:B30"/>
    <mergeCell ref="C30:AB30"/>
    <mergeCell ref="AC30:AF30"/>
    <mergeCell ref="AG30:AJ30"/>
    <mergeCell ref="A31:B31"/>
    <mergeCell ref="C31:AB31"/>
    <mergeCell ref="AC31:AF31"/>
    <mergeCell ref="AG31:AJ31"/>
    <mergeCell ref="A32:B32"/>
    <mergeCell ref="C32:AB32"/>
    <mergeCell ref="AC32:AF32"/>
    <mergeCell ref="AG32:AJ32"/>
    <mergeCell ref="A33:B33"/>
    <mergeCell ref="C33:AB33"/>
    <mergeCell ref="AC33:AF33"/>
    <mergeCell ref="AG33:AJ33"/>
    <mergeCell ref="A34:B34"/>
    <mergeCell ref="C34:AB34"/>
    <mergeCell ref="AC34:AF34"/>
    <mergeCell ref="AG34:AJ34"/>
    <mergeCell ref="A35:B35"/>
    <mergeCell ref="C35:AB35"/>
    <mergeCell ref="AC35:AF35"/>
    <mergeCell ref="AG35:AJ35"/>
    <mergeCell ref="A36:B36"/>
    <mergeCell ref="C36:AB36"/>
    <mergeCell ref="AC36:AF36"/>
    <mergeCell ref="AG36:AJ36"/>
    <mergeCell ref="A37:B37"/>
    <mergeCell ref="C37:AB37"/>
    <mergeCell ref="AC37:AF37"/>
    <mergeCell ref="AG37:AJ37"/>
    <mergeCell ref="A38:B38"/>
    <mergeCell ref="C38:AB38"/>
    <mergeCell ref="AC38:AF38"/>
    <mergeCell ref="AG38:AJ38"/>
    <mergeCell ref="A39:B39"/>
    <mergeCell ref="C39:AB39"/>
    <mergeCell ref="AC39:AF39"/>
    <mergeCell ref="AG39:AJ39"/>
    <mergeCell ref="A40:B40"/>
    <mergeCell ref="C40:AB40"/>
    <mergeCell ref="AC40:AF40"/>
    <mergeCell ref="AG40:AJ40"/>
    <mergeCell ref="A41:B41"/>
    <mergeCell ref="C41:AB41"/>
    <mergeCell ref="AC41:AF41"/>
    <mergeCell ref="AG41:AJ41"/>
    <mergeCell ref="A42:B42"/>
    <mergeCell ref="C42:AB42"/>
    <mergeCell ref="AC42:AF42"/>
    <mergeCell ref="AG42:AJ42"/>
    <mergeCell ref="A43:B43"/>
    <mergeCell ref="C43:AB43"/>
    <mergeCell ref="AC43:AF43"/>
    <mergeCell ref="AG43:AJ43"/>
    <mergeCell ref="A44:B44"/>
    <mergeCell ref="C44:AB44"/>
    <mergeCell ref="AC44:AF44"/>
    <mergeCell ref="AG44:AJ44"/>
    <mergeCell ref="A45:B45"/>
    <mergeCell ref="C45:AB45"/>
    <mergeCell ref="AC45:AF45"/>
    <mergeCell ref="AG45:AJ45"/>
    <mergeCell ref="A46:B46"/>
    <mergeCell ref="C46:AB46"/>
    <mergeCell ref="AC46:AF46"/>
    <mergeCell ref="AG46:AJ46"/>
    <mergeCell ref="A47:B47"/>
    <mergeCell ref="C47:AB47"/>
    <mergeCell ref="AC47:AF47"/>
    <mergeCell ref="AG47:AJ47"/>
    <mergeCell ref="A48:B48"/>
    <mergeCell ref="C48:AB48"/>
    <mergeCell ref="AC48:AF48"/>
    <mergeCell ref="AG48:AJ48"/>
    <mergeCell ref="A49:B49"/>
    <mergeCell ref="C49:AB49"/>
    <mergeCell ref="AC49:AF49"/>
    <mergeCell ref="AG49:AJ49"/>
    <mergeCell ref="A50:B50"/>
    <mergeCell ref="C50:AB50"/>
    <mergeCell ref="AC50:AF50"/>
    <mergeCell ref="AG50:AJ50"/>
    <mergeCell ref="A51:B51"/>
    <mergeCell ref="C51:AB51"/>
    <mergeCell ref="AC51:AF51"/>
    <mergeCell ref="AG51:AJ51"/>
    <mergeCell ref="A52:B52"/>
    <mergeCell ref="C52:AB52"/>
    <mergeCell ref="AC52:AF52"/>
    <mergeCell ref="AG52:AJ52"/>
    <mergeCell ref="A55:B55"/>
    <mergeCell ref="C55:AB55"/>
    <mergeCell ref="AC55:AF55"/>
    <mergeCell ref="AG55:AJ55"/>
    <mergeCell ref="A53:B53"/>
    <mergeCell ref="C53:AB53"/>
    <mergeCell ref="A58:B58"/>
    <mergeCell ref="C58:AB58"/>
    <mergeCell ref="AC58:AF58"/>
    <mergeCell ref="AG58:AJ58"/>
    <mergeCell ref="AC53:AF53"/>
    <mergeCell ref="C54:AB54"/>
    <mergeCell ref="AC54:AF54"/>
    <mergeCell ref="AG53:AJ53"/>
    <mergeCell ref="AG54:AJ54"/>
    <mergeCell ref="A57:B57"/>
    <mergeCell ref="AG56:AJ56"/>
    <mergeCell ref="AG57:AJ57"/>
    <mergeCell ref="AC56:AF56"/>
    <mergeCell ref="AC57:AF57"/>
    <mergeCell ref="C56:AB56"/>
    <mergeCell ref="C57:AB57"/>
    <mergeCell ref="A60:B60"/>
    <mergeCell ref="C60:AB60"/>
    <mergeCell ref="AC60:AF60"/>
    <mergeCell ref="AG60:AJ60"/>
    <mergeCell ref="A59:B59"/>
    <mergeCell ref="C59:AB59"/>
    <mergeCell ref="A62:B62"/>
    <mergeCell ref="C62:AB62"/>
    <mergeCell ref="AC62:AF62"/>
    <mergeCell ref="AG62:AJ62"/>
    <mergeCell ref="A61:B61"/>
    <mergeCell ref="AC59:AF59"/>
    <mergeCell ref="AG59:AJ59"/>
    <mergeCell ref="AG63:AJ63"/>
    <mergeCell ref="A64:B64"/>
    <mergeCell ref="C64:AB64"/>
    <mergeCell ref="AC64:AF64"/>
    <mergeCell ref="AG64:AJ64"/>
    <mergeCell ref="A65:B65"/>
    <mergeCell ref="C65:AB65"/>
    <mergeCell ref="AC65:AF65"/>
    <mergeCell ref="AG65:AJ65"/>
    <mergeCell ref="A76:B76"/>
    <mergeCell ref="C76:AB76"/>
    <mergeCell ref="AC76:AF76"/>
    <mergeCell ref="AG76:AJ76"/>
    <mergeCell ref="A80:B80"/>
    <mergeCell ref="C80:AB80"/>
    <mergeCell ref="AC80:AF80"/>
    <mergeCell ref="AG80:AJ80"/>
    <mergeCell ref="A77:B77"/>
    <mergeCell ref="C77:AB77"/>
    <mergeCell ref="AC77:AF77"/>
    <mergeCell ref="AG77:AJ77"/>
    <mergeCell ref="A78:B78"/>
    <mergeCell ref="C78:AB78"/>
    <mergeCell ref="A79:B79"/>
    <mergeCell ref="C79:AB79"/>
    <mergeCell ref="AC79:AF79"/>
    <mergeCell ref="AG79:AJ79"/>
    <mergeCell ref="AC78:AF78"/>
    <mergeCell ref="AG78:AJ78"/>
    <mergeCell ref="A69:B69"/>
    <mergeCell ref="A54:B54"/>
    <mergeCell ref="AC13:AF13"/>
    <mergeCell ref="AG13:AJ13"/>
    <mergeCell ref="A14:B14"/>
    <mergeCell ref="C14:AB14"/>
    <mergeCell ref="AC14:AF14"/>
    <mergeCell ref="AG14:AJ14"/>
    <mergeCell ref="A56:B56"/>
    <mergeCell ref="A66:B66"/>
    <mergeCell ref="C66:AB66"/>
    <mergeCell ref="AC66:AF66"/>
    <mergeCell ref="AG66:AJ66"/>
    <mergeCell ref="A67:B67"/>
    <mergeCell ref="C67:AB67"/>
    <mergeCell ref="AC67:AF67"/>
    <mergeCell ref="AG67:AJ67"/>
    <mergeCell ref="A68:B68"/>
    <mergeCell ref="C68:AB68"/>
    <mergeCell ref="AC68:AF68"/>
    <mergeCell ref="AG68:AJ68"/>
    <mergeCell ref="A63:B63"/>
    <mergeCell ref="C63:AB63"/>
    <mergeCell ref="AC63:AF63"/>
  </mergeCells>
  <printOptions horizontalCentered="1"/>
  <pageMargins left="0.19685039370078741" right="0.19685039370078741" top="0.98425196850393704" bottom="0.98425196850393704" header="0.51181102362204722" footer="0.51181102362204722"/>
  <pageSetup paperSize="9" scale="88" fitToHeight="0" orientation="portrait" horizontalDpi="360" verticalDpi="360" r:id="rId1"/>
  <headerFooter alignWithMargins="0"/>
  <rowBreaks count="1" manualBreakCount="1">
    <brk id="45" max="35" man="1"/>
  </rowBreaks>
  <colBreaks count="1" manualBreakCount="1">
    <brk id="2" max="79" man="1"/>
  </colBreaks>
  <ignoredErrors>
    <ignoredError sqref="B80 A11:B12 B17 B18 B19 B20 B21 B22 B23 B24 B25 B26 B27 B28 B29 B30 B31 B32 B33 B34 B35 B36 B37 B38 B39 B40 B41 B42 B43 B44 B45 B46 B47 B48 B49 B50 B51 B52 B53 B54 B55 B56 B57 B58 B59 B60 B61 B62 B63 B64 B65 B66 B67 B68 B69 B70 B71 B72 B73 B74 B75 B76 B77 B78 B7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1"/>
  <sheetViews>
    <sheetView view="pageBreakPreview" zoomScaleNormal="100" zoomScaleSheetLayoutView="100" workbookViewId="0">
      <pane xSplit="32" ySplit="9" topLeftCell="AG43" activePane="bottomRight" state="frozen"/>
      <selection activeCell="A7" sqref="A7:AJ7"/>
      <selection pane="topRight" activeCell="A7" sqref="A7:AJ7"/>
      <selection pane="bottomLeft" activeCell="A7" sqref="A7:AJ7"/>
      <selection pane="bottomRight" activeCell="A7" sqref="A7:AJ7"/>
    </sheetView>
  </sheetViews>
  <sheetFormatPr defaultColWidth="9.140625" defaultRowHeight="12.75" x14ac:dyDescent="0.2"/>
  <cols>
    <col min="1" max="35" width="2.85546875" style="63" customWidth="1"/>
    <col min="36" max="36" width="21.7109375" style="63" customWidth="1"/>
    <col min="37" max="256" width="9.140625" style="63"/>
    <col min="257" max="292" width="2.85546875" style="63" customWidth="1"/>
    <col min="293" max="512" width="9.140625" style="63"/>
    <col min="513" max="548" width="2.85546875" style="63" customWidth="1"/>
    <col min="549" max="768" width="9.140625" style="63"/>
    <col min="769" max="804" width="2.85546875" style="63" customWidth="1"/>
    <col min="805" max="1024" width="9.140625" style="63"/>
    <col min="1025" max="1060" width="2.85546875" style="63" customWidth="1"/>
    <col min="1061" max="1280" width="9.140625" style="63"/>
    <col min="1281" max="1316" width="2.85546875" style="63" customWidth="1"/>
    <col min="1317" max="1536" width="9.140625" style="63"/>
    <col min="1537" max="1572" width="2.85546875" style="63" customWidth="1"/>
    <col min="1573" max="1792" width="9.140625" style="63"/>
    <col min="1793" max="1828" width="2.85546875" style="63" customWidth="1"/>
    <col min="1829" max="2048" width="9.140625" style="63"/>
    <col min="2049" max="2084" width="2.85546875" style="63" customWidth="1"/>
    <col min="2085" max="2304" width="9.140625" style="63"/>
    <col min="2305" max="2340" width="2.85546875" style="63" customWidth="1"/>
    <col min="2341" max="2560" width="9.140625" style="63"/>
    <col min="2561" max="2596" width="2.85546875" style="63" customWidth="1"/>
    <col min="2597" max="2816" width="9.140625" style="63"/>
    <col min="2817" max="2852" width="2.85546875" style="63" customWidth="1"/>
    <col min="2853" max="3072" width="9.140625" style="63"/>
    <col min="3073" max="3108" width="2.85546875" style="63" customWidth="1"/>
    <col min="3109" max="3328" width="9.140625" style="63"/>
    <col min="3329" max="3364" width="2.85546875" style="63" customWidth="1"/>
    <col min="3365" max="3584" width="9.140625" style="63"/>
    <col min="3585" max="3620" width="2.85546875" style="63" customWidth="1"/>
    <col min="3621" max="3840" width="9.140625" style="63"/>
    <col min="3841" max="3876" width="2.85546875" style="63" customWidth="1"/>
    <col min="3877" max="4096" width="9.140625" style="63"/>
    <col min="4097" max="4132" width="2.85546875" style="63" customWidth="1"/>
    <col min="4133" max="4352" width="9.140625" style="63"/>
    <col min="4353" max="4388" width="2.85546875" style="63" customWidth="1"/>
    <col min="4389" max="4608" width="9.140625" style="63"/>
    <col min="4609" max="4644" width="2.85546875" style="63" customWidth="1"/>
    <col min="4645" max="4864" width="9.140625" style="63"/>
    <col min="4865" max="4900" width="2.85546875" style="63" customWidth="1"/>
    <col min="4901" max="5120" width="9.140625" style="63"/>
    <col min="5121" max="5156" width="2.85546875" style="63" customWidth="1"/>
    <col min="5157" max="5376" width="9.140625" style="63"/>
    <col min="5377" max="5412" width="2.85546875" style="63" customWidth="1"/>
    <col min="5413" max="5632" width="9.140625" style="63"/>
    <col min="5633" max="5668" width="2.85546875" style="63" customWidth="1"/>
    <col min="5669" max="5888" width="9.140625" style="63"/>
    <col min="5889" max="5924" width="2.85546875" style="63" customWidth="1"/>
    <col min="5925" max="6144" width="9.140625" style="63"/>
    <col min="6145" max="6180" width="2.85546875" style="63" customWidth="1"/>
    <col min="6181" max="6400" width="9.140625" style="63"/>
    <col min="6401" max="6436" width="2.85546875" style="63" customWidth="1"/>
    <col min="6437" max="6656" width="9.140625" style="63"/>
    <col min="6657" max="6692" width="2.85546875" style="63" customWidth="1"/>
    <col min="6693" max="6912" width="9.140625" style="63"/>
    <col min="6913" max="6948" width="2.85546875" style="63" customWidth="1"/>
    <col min="6949" max="7168" width="9.140625" style="63"/>
    <col min="7169" max="7204" width="2.85546875" style="63" customWidth="1"/>
    <col min="7205" max="7424" width="9.140625" style="63"/>
    <col min="7425" max="7460" width="2.85546875" style="63" customWidth="1"/>
    <col min="7461" max="7680" width="9.140625" style="63"/>
    <col min="7681" max="7716" width="2.85546875" style="63" customWidth="1"/>
    <col min="7717" max="7936" width="9.140625" style="63"/>
    <col min="7937" max="7972" width="2.85546875" style="63" customWidth="1"/>
    <col min="7973" max="8192" width="9.140625" style="63"/>
    <col min="8193" max="8228" width="2.85546875" style="63" customWidth="1"/>
    <col min="8229" max="8448" width="9.140625" style="63"/>
    <col min="8449" max="8484" width="2.85546875" style="63" customWidth="1"/>
    <col min="8485" max="8704" width="9.140625" style="63"/>
    <col min="8705" max="8740" width="2.85546875" style="63" customWidth="1"/>
    <col min="8741" max="8960" width="9.140625" style="63"/>
    <col min="8961" max="8996" width="2.85546875" style="63" customWidth="1"/>
    <col min="8997" max="9216" width="9.140625" style="63"/>
    <col min="9217" max="9252" width="2.85546875" style="63" customWidth="1"/>
    <col min="9253" max="9472" width="9.140625" style="63"/>
    <col min="9473" max="9508" width="2.85546875" style="63" customWidth="1"/>
    <col min="9509" max="9728" width="9.140625" style="63"/>
    <col min="9729" max="9764" width="2.85546875" style="63" customWidth="1"/>
    <col min="9765" max="9984" width="9.140625" style="63"/>
    <col min="9985" max="10020" width="2.85546875" style="63" customWidth="1"/>
    <col min="10021" max="10240" width="9.140625" style="63"/>
    <col min="10241" max="10276" width="2.85546875" style="63" customWidth="1"/>
    <col min="10277" max="10496" width="9.140625" style="63"/>
    <col min="10497" max="10532" width="2.85546875" style="63" customWidth="1"/>
    <col min="10533" max="10752" width="9.140625" style="63"/>
    <col min="10753" max="10788" width="2.85546875" style="63" customWidth="1"/>
    <col min="10789" max="11008" width="9.140625" style="63"/>
    <col min="11009" max="11044" width="2.85546875" style="63" customWidth="1"/>
    <col min="11045" max="11264" width="9.140625" style="63"/>
    <col min="11265" max="11300" width="2.85546875" style="63" customWidth="1"/>
    <col min="11301" max="11520" width="9.140625" style="63"/>
    <col min="11521" max="11556" width="2.85546875" style="63" customWidth="1"/>
    <col min="11557" max="11776" width="9.140625" style="63"/>
    <col min="11777" max="11812" width="2.85546875" style="63" customWidth="1"/>
    <col min="11813" max="12032" width="9.140625" style="63"/>
    <col min="12033" max="12068" width="2.85546875" style="63" customWidth="1"/>
    <col min="12069" max="12288" width="9.140625" style="63"/>
    <col min="12289" max="12324" width="2.85546875" style="63" customWidth="1"/>
    <col min="12325" max="12544" width="9.140625" style="63"/>
    <col min="12545" max="12580" width="2.85546875" style="63" customWidth="1"/>
    <col min="12581" max="12800" width="9.140625" style="63"/>
    <col min="12801" max="12836" width="2.85546875" style="63" customWidth="1"/>
    <col min="12837" max="13056" width="9.140625" style="63"/>
    <col min="13057" max="13092" width="2.85546875" style="63" customWidth="1"/>
    <col min="13093" max="13312" width="9.140625" style="63"/>
    <col min="13313" max="13348" width="2.85546875" style="63" customWidth="1"/>
    <col min="13349" max="13568" width="9.140625" style="63"/>
    <col min="13569" max="13604" width="2.85546875" style="63" customWidth="1"/>
    <col min="13605" max="13824" width="9.140625" style="63"/>
    <col min="13825" max="13860" width="2.85546875" style="63" customWidth="1"/>
    <col min="13861" max="14080" width="9.140625" style="63"/>
    <col min="14081" max="14116" width="2.85546875" style="63" customWidth="1"/>
    <col min="14117" max="14336" width="9.140625" style="63"/>
    <col min="14337" max="14372" width="2.85546875" style="63" customWidth="1"/>
    <col min="14373" max="14592" width="9.140625" style="63"/>
    <col min="14593" max="14628" width="2.85546875" style="63" customWidth="1"/>
    <col min="14629" max="14848" width="9.140625" style="63"/>
    <col min="14849" max="14884" width="2.85546875" style="63" customWidth="1"/>
    <col min="14885" max="15104" width="9.140625" style="63"/>
    <col min="15105" max="15140" width="2.85546875" style="63" customWidth="1"/>
    <col min="15141" max="15360" width="9.140625" style="63"/>
    <col min="15361" max="15396" width="2.85546875" style="63" customWidth="1"/>
    <col min="15397" max="15616" width="9.140625" style="63"/>
    <col min="15617" max="15652" width="2.85546875" style="63" customWidth="1"/>
    <col min="15653" max="15872" width="9.140625" style="63"/>
    <col min="15873" max="15908" width="2.85546875" style="63" customWidth="1"/>
    <col min="15909" max="16128" width="9.140625" style="63"/>
    <col min="16129" max="16164" width="2.85546875" style="63" customWidth="1"/>
    <col min="16165" max="16384" width="9.140625" style="63"/>
  </cols>
  <sheetData>
    <row r="1" spans="1:44" ht="39" customHeight="1" x14ac:dyDescent="0.2">
      <c r="A1" s="259" t="s">
        <v>458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1"/>
    </row>
    <row r="2" spans="1:44" ht="25.5" customHeight="1" x14ac:dyDescent="0.2">
      <c r="A2" s="262"/>
      <c r="B2" s="263" t="s">
        <v>0</v>
      </c>
      <c r="C2" s="263"/>
      <c r="D2" s="263"/>
      <c r="E2" s="263"/>
      <c r="F2" s="263"/>
      <c r="G2" s="263"/>
      <c r="H2" s="264"/>
      <c r="I2" s="263" t="s">
        <v>268</v>
      </c>
      <c r="J2" s="263"/>
      <c r="K2" s="263"/>
      <c r="L2" s="263"/>
      <c r="M2" s="263"/>
      <c r="N2" s="263"/>
      <c r="O2" s="264"/>
      <c r="P2" s="264" t="s">
        <v>1</v>
      </c>
      <c r="Q2" s="264"/>
      <c r="R2" s="264"/>
      <c r="S2" s="264"/>
      <c r="T2" s="266" t="s">
        <v>2</v>
      </c>
      <c r="U2" s="267"/>
      <c r="V2" s="267"/>
      <c r="W2" s="267"/>
      <c r="X2" s="266" t="s">
        <v>568</v>
      </c>
      <c r="Y2" s="267"/>
      <c r="Z2" s="267"/>
      <c r="AA2" s="267"/>
      <c r="AB2" s="267"/>
      <c r="AC2" s="267"/>
      <c r="AD2" s="264" t="s">
        <v>8</v>
      </c>
      <c r="AE2" s="265"/>
      <c r="AF2" s="265"/>
      <c r="AG2" s="265"/>
      <c r="AH2" s="265"/>
      <c r="AI2" s="265"/>
      <c r="AJ2" s="268"/>
    </row>
    <row r="3" spans="1:44" ht="19.5" customHeight="1" x14ac:dyDescent="0.2">
      <c r="A3" s="262"/>
      <c r="B3" s="96">
        <v>5</v>
      </c>
      <c r="C3" s="96">
        <v>8</v>
      </c>
      <c r="D3" s="96">
        <v>7</v>
      </c>
      <c r="E3" s="96">
        <v>0</v>
      </c>
      <c r="F3" s="96">
        <v>6</v>
      </c>
      <c r="G3" s="96">
        <v>4</v>
      </c>
      <c r="H3" s="265"/>
      <c r="I3" s="96">
        <v>7</v>
      </c>
      <c r="J3" s="96">
        <v>4</v>
      </c>
      <c r="K3" s="96">
        <v>7</v>
      </c>
      <c r="L3" s="96">
        <v>6</v>
      </c>
      <c r="M3" s="96">
        <v>6</v>
      </c>
      <c r="N3" s="96">
        <v>8</v>
      </c>
      <c r="O3" s="265"/>
      <c r="P3" s="66">
        <v>1</v>
      </c>
      <c r="Q3" s="66">
        <v>0</v>
      </c>
      <c r="R3" s="66">
        <v>5</v>
      </c>
      <c r="S3" s="66">
        <v>1</v>
      </c>
      <c r="T3" s="65"/>
      <c r="U3" s="66">
        <v>1</v>
      </c>
      <c r="V3" s="66">
        <v>4</v>
      </c>
      <c r="W3" s="65"/>
      <c r="X3" s="65"/>
      <c r="Y3" s="66">
        <v>0</v>
      </c>
      <c r="Z3" s="66">
        <v>3</v>
      </c>
      <c r="AA3" s="66">
        <v>0</v>
      </c>
      <c r="AB3" s="66">
        <v>1</v>
      </c>
      <c r="AC3" s="69"/>
      <c r="AD3" s="96">
        <v>8</v>
      </c>
      <c r="AE3" s="96">
        <v>7</v>
      </c>
      <c r="AF3" s="96">
        <v>9</v>
      </c>
      <c r="AG3" s="96">
        <v>0</v>
      </c>
      <c r="AH3" s="96">
        <v>4</v>
      </c>
      <c r="AI3" s="96">
        <v>0</v>
      </c>
      <c r="AJ3" s="268"/>
    </row>
    <row r="4" spans="1:44" ht="19.5" customHeight="1" x14ac:dyDescent="0.2">
      <c r="A4" s="262"/>
      <c r="B4" s="269" t="s">
        <v>267</v>
      </c>
      <c r="C4" s="269"/>
      <c r="D4" s="269"/>
      <c r="E4" s="269"/>
      <c r="F4" s="269"/>
      <c r="G4" s="220" t="s">
        <v>584</v>
      </c>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68"/>
    </row>
    <row r="5" spans="1:44" ht="19.5" customHeight="1" x14ac:dyDescent="0.2">
      <c r="A5" s="262"/>
      <c r="B5" s="270" t="s">
        <v>266</v>
      </c>
      <c r="C5" s="270"/>
      <c r="D5" s="269"/>
      <c r="E5" s="264" t="s">
        <v>18</v>
      </c>
      <c r="F5" s="264"/>
      <c r="G5" s="264"/>
      <c r="H5" s="264"/>
      <c r="I5" s="271"/>
      <c r="J5" s="272" t="s">
        <v>17</v>
      </c>
      <c r="K5" s="273"/>
      <c r="L5" s="246"/>
      <c r="M5" s="248"/>
      <c r="N5" s="246"/>
      <c r="O5" s="246"/>
      <c r="P5" s="246"/>
      <c r="Q5" s="246"/>
      <c r="R5" s="246"/>
      <c r="S5" s="246"/>
      <c r="T5" s="246"/>
      <c r="U5" s="246"/>
      <c r="V5" s="246"/>
      <c r="W5" s="246"/>
      <c r="X5" s="246"/>
      <c r="Y5" s="246"/>
      <c r="Z5" s="246"/>
      <c r="AA5" s="246"/>
      <c r="AB5" s="246"/>
      <c r="AC5" s="246"/>
      <c r="AD5" s="246"/>
      <c r="AE5" s="246"/>
      <c r="AF5" s="246"/>
      <c r="AG5" s="246"/>
      <c r="AH5" s="246"/>
      <c r="AI5" s="246"/>
      <c r="AJ5" s="268"/>
    </row>
    <row r="6" spans="1:44" ht="19.5" customHeight="1" x14ac:dyDescent="0.2">
      <c r="A6" s="262"/>
      <c r="B6" s="107">
        <v>0</v>
      </c>
      <c r="C6" s="108">
        <v>3</v>
      </c>
      <c r="D6" s="269"/>
      <c r="E6" s="106">
        <v>2</v>
      </c>
      <c r="F6" s="106">
        <v>0</v>
      </c>
      <c r="G6" s="106">
        <v>2</v>
      </c>
      <c r="H6" s="106">
        <v>4</v>
      </c>
      <c r="I6" s="247"/>
      <c r="J6" s="109">
        <v>0</v>
      </c>
      <c r="K6" s="109">
        <v>1</v>
      </c>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68"/>
    </row>
    <row r="7" spans="1:44" ht="19.5" customHeigh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89"/>
      <c r="AL7" s="89"/>
      <c r="AM7" s="89"/>
      <c r="AN7" s="89"/>
      <c r="AO7" s="89"/>
      <c r="AP7" s="89"/>
      <c r="AQ7" s="89"/>
      <c r="AR7" s="89"/>
    </row>
    <row r="8" spans="1:44" ht="15.95" customHeight="1" x14ac:dyDescent="0.2">
      <c r="A8" s="249" t="s">
        <v>265</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row>
    <row r="9" spans="1:44" ht="35.1" customHeight="1" x14ac:dyDescent="0.2">
      <c r="A9" s="251" t="s">
        <v>264</v>
      </c>
      <c r="B9" s="252"/>
      <c r="C9" s="253" t="s">
        <v>263</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5" t="s">
        <v>262</v>
      </c>
      <c r="AD9" s="254"/>
      <c r="AE9" s="254"/>
      <c r="AF9" s="254"/>
      <c r="AG9" s="252" t="s">
        <v>261</v>
      </c>
      <c r="AH9" s="254"/>
      <c r="AI9" s="254"/>
      <c r="AJ9" s="254"/>
    </row>
    <row r="10" spans="1:44" x14ac:dyDescent="0.2">
      <c r="A10" s="278" t="s">
        <v>260</v>
      </c>
      <c r="B10" s="278"/>
      <c r="C10" s="258" t="s">
        <v>259</v>
      </c>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t="s">
        <v>258</v>
      </c>
      <c r="AD10" s="258"/>
      <c r="AE10" s="258"/>
      <c r="AF10" s="258"/>
      <c r="AG10" s="258" t="s">
        <v>257</v>
      </c>
      <c r="AH10" s="258"/>
      <c r="AI10" s="258"/>
      <c r="AJ10" s="258"/>
    </row>
    <row r="11" spans="1:44" ht="12.95" customHeight="1" x14ac:dyDescent="0.2">
      <c r="A11" s="276" t="s">
        <v>256</v>
      </c>
      <c r="B11" s="276"/>
      <c r="C11" s="233" t="s">
        <v>457</v>
      </c>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43" t="s">
        <v>456</v>
      </c>
      <c r="AD11" s="243"/>
      <c r="AE11" s="243"/>
      <c r="AF11" s="243"/>
      <c r="AG11" s="277"/>
      <c r="AH11" s="277"/>
      <c r="AI11" s="277"/>
      <c r="AJ11" s="277"/>
    </row>
    <row r="12" spans="1:44" ht="12.95" customHeight="1" x14ac:dyDescent="0.2">
      <c r="A12" s="276" t="s">
        <v>253</v>
      </c>
      <c r="B12" s="276"/>
      <c r="C12" s="233" t="s">
        <v>455</v>
      </c>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43" t="s">
        <v>454</v>
      </c>
      <c r="AD12" s="243"/>
      <c r="AE12" s="243"/>
      <c r="AF12" s="243"/>
      <c r="AG12" s="277"/>
      <c r="AH12" s="277"/>
      <c r="AI12" s="277"/>
      <c r="AJ12" s="277"/>
    </row>
    <row r="13" spans="1:44" ht="12.95" customHeight="1" x14ac:dyDescent="0.2">
      <c r="A13" s="276" t="s">
        <v>250</v>
      </c>
      <c r="B13" s="276"/>
      <c r="C13" s="233" t="s">
        <v>453</v>
      </c>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43" t="s">
        <v>452</v>
      </c>
      <c r="AD13" s="243"/>
      <c r="AE13" s="243"/>
      <c r="AF13" s="243"/>
      <c r="AG13" s="277"/>
      <c r="AH13" s="277"/>
      <c r="AI13" s="277"/>
      <c r="AJ13" s="277"/>
    </row>
    <row r="14" spans="1:44" ht="12.95" customHeight="1" x14ac:dyDescent="0.2">
      <c r="A14" s="276" t="s">
        <v>247</v>
      </c>
      <c r="B14" s="276"/>
      <c r="C14" s="233" t="s">
        <v>451</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43" t="s">
        <v>450</v>
      </c>
      <c r="AD14" s="243"/>
      <c r="AE14" s="243"/>
      <c r="AF14" s="243"/>
      <c r="AG14" s="238">
        <f>SUM(AG11:AJ13)</f>
        <v>0</v>
      </c>
      <c r="AH14" s="239"/>
      <c r="AI14" s="239"/>
      <c r="AJ14" s="239"/>
    </row>
    <row r="15" spans="1:44" s="64" customFormat="1" ht="12.95" customHeight="1" x14ac:dyDescent="0.2">
      <c r="A15" s="276" t="s">
        <v>244</v>
      </c>
      <c r="B15" s="276"/>
      <c r="C15" s="229" t="s">
        <v>449</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43" t="s">
        <v>448</v>
      </c>
      <c r="AD15" s="243"/>
      <c r="AE15" s="243"/>
      <c r="AF15" s="243"/>
      <c r="AG15" s="277"/>
      <c r="AH15" s="277"/>
      <c r="AI15" s="277"/>
      <c r="AJ15" s="277"/>
    </row>
    <row r="16" spans="1:44" ht="12.95" customHeight="1" x14ac:dyDescent="0.2">
      <c r="A16" s="276" t="s">
        <v>241</v>
      </c>
      <c r="B16" s="276"/>
      <c r="C16" s="233" t="s">
        <v>447</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43" t="s">
        <v>446</v>
      </c>
      <c r="AD16" s="243"/>
      <c r="AE16" s="243"/>
      <c r="AF16" s="243"/>
      <c r="AG16" s="277"/>
      <c r="AH16" s="277"/>
      <c r="AI16" s="277"/>
      <c r="AJ16" s="277"/>
    </row>
    <row r="17" spans="1:36" ht="12.95" customHeight="1" x14ac:dyDescent="0.2">
      <c r="A17" s="276" t="s">
        <v>238</v>
      </c>
      <c r="B17" s="276"/>
      <c r="C17" s="233" t="s">
        <v>445</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43" t="s">
        <v>444</v>
      </c>
      <c r="AD17" s="243"/>
      <c r="AE17" s="243"/>
      <c r="AF17" s="243"/>
      <c r="AG17" s="277"/>
      <c r="AH17" s="277"/>
      <c r="AI17" s="277"/>
      <c r="AJ17" s="277"/>
    </row>
    <row r="18" spans="1:36" ht="12.95" customHeight="1" x14ac:dyDescent="0.2">
      <c r="A18" s="276" t="s">
        <v>235</v>
      </c>
      <c r="B18" s="276"/>
      <c r="C18" s="233" t="s">
        <v>443</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43" t="s">
        <v>442</v>
      </c>
      <c r="AD18" s="243"/>
      <c r="AE18" s="243"/>
      <c r="AF18" s="243"/>
      <c r="AG18" s="277"/>
      <c r="AH18" s="277"/>
      <c r="AI18" s="277"/>
      <c r="AJ18" s="277"/>
    </row>
    <row r="19" spans="1:36" ht="12.95" customHeight="1" x14ac:dyDescent="0.2">
      <c r="A19" s="276" t="s">
        <v>232</v>
      </c>
      <c r="B19" s="276"/>
      <c r="C19" s="233" t="s">
        <v>441</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43" t="s">
        <v>440</v>
      </c>
      <c r="AD19" s="243"/>
      <c r="AE19" s="243"/>
      <c r="AF19" s="243"/>
      <c r="AG19" s="277"/>
      <c r="AH19" s="277"/>
      <c r="AI19" s="277"/>
      <c r="AJ19" s="277"/>
    </row>
    <row r="20" spans="1:36" ht="12.95" customHeight="1" x14ac:dyDescent="0.2">
      <c r="A20" s="276">
        <v>10</v>
      </c>
      <c r="B20" s="276"/>
      <c r="C20" s="233" t="s">
        <v>439</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43" t="s">
        <v>438</v>
      </c>
      <c r="AD20" s="243"/>
      <c r="AE20" s="243"/>
      <c r="AF20" s="243"/>
      <c r="AG20" s="277"/>
      <c r="AH20" s="277"/>
      <c r="AI20" s="277"/>
      <c r="AJ20" s="277"/>
    </row>
    <row r="21" spans="1:36" ht="12.95" customHeight="1" x14ac:dyDescent="0.2">
      <c r="A21" s="276">
        <v>11</v>
      </c>
      <c r="B21" s="276"/>
      <c r="C21" s="229" t="s">
        <v>437</v>
      </c>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43" t="s">
        <v>436</v>
      </c>
      <c r="AD21" s="243"/>
      <c r="AE21" s="243"/>
      <c r="AF21" s="243"/>
      <c r="AG21" s="238">
        <f>SUM(AG15:AJ20)</f>
        <v>0</v>
      </c>
      <c r="AH21" s="239"/>
      <c r="AI21" s="239"/>
      <c r="AJ21" s="239"/>
    </row>
    <row r="22" spans="1:36" ht="12.95" customHeight="1" x14ac:dyDescent="0.2">
      <c r="A22" s="276">
        <v>12</v>
      </c>
      <c r="B22" s="276"/>
      <c r="C22" s="229" t="s">
        <v>435</v>
      </c>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43" t="s">
        <v>434</v>
      </c>
      <c r="AD22" s="243"/>
      <c r="AE22" s="243"/>
      <c r="AF22" s="243"/>
      <c r="AG22" s="277"/>
      <c r="AH22" s="277"/>
      <c r="AI22" s="277"/>
      <c r="AJ22" s="277"/>
    </row>
    <row r="23" spans="1:36" ht="12.95" customHeight="1" x14ac:dyDescent="0.2">
      <c r="A23" s="276">
        <v>13</v>
      </c>
      <c r="B23" s="276"/>
      <c r="C23" s="229" t="s">
        <v>433</v>
      </c>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43" t="s">
        <v>432</v>
      </c>
      <c r="AD23" s="243"/>
      <c r="AE23" s="243"/>
      <c r="AF23" s="243"/>
      <c r="AG23" s="277"/>
      <c r="AH23" s="277"/>
      <c r="AI23" s="277"/>
      <c r="AJ23" s="277"/>
    </row>
    <row r="24" spans="1:36" ht="12.95" customHeight="1" x14ac:dyDescent="0.2">
      <c r="A24" s="276">
        <v>14</v>
      </c>
      <c r="B24" s="276"/>
      <c r="C24" s="229" t="s">
        <v>580</v>
      </c>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43" t="s">
        <v>431</v>
      </c>
      <c r="AD24" s="243"/>
      <c r="AE24" s="243"/>
      <c r="AF24" s="243"/>
      <c r="AG24" s="277"/>
      <c r="AH24" s="277"/>
      <c r="AI24" s="277"/>
      <c r="AJ24" s="277"/>
    </row>
    <row r="25" spans="1:36" ht="12.95" customHeight="1" x14ac:dyDescent="0.2">
      <c r="A25" s="276">
        <v>15</v>
      </c>
      <c r="B25" s="276"/>
      <c r="C25" s="229" t="s">
        <v>430</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43" t="s">
        <v>429</v>
      </c>
      <c r="AD25" s="243"/>
      <c r="AE25" s="243"/>
      <c r="AF25" s="243"/>
      <c r="AG25" s="277"/>
      <c r="AH25" s="277"/>
      <c r="AI25" s="277"/>
      <c r="AJ25" s="277"/>
    </row>
    <row r="26" spans="1:36" ht="12.95" customHeight="1" x14ac:dyDescent="0.2">
      <c r="A26" s="276">
        <v>16</v>
      </c>
      <c r="B26" s="276"/>
      <c r="C26" s="229" t="s">
        <v>428</v>
      </c>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43" t="s">
        <v>427</v>
      </c>
      <c r="AD26" s="243"/>
      <c r="AE26" s="243"/>
      <c r="AF26" s="243"/>
      <c r="AG26" s="277"/>
      <c r="AH26" s="277"/>
      <c r="AI26" s="277"/>
      <c r="AJ26" s="277"/>
    </row>
    <row r="27" spans="1:36" ht="12.95" customHeight="1" x14ac:dyDescent="0.2">
      <c r="A27" s="276">
        <v>17</v>
      </c>
      <c r="B27" s="276"/>
      <c r="C27" s="229" t="s">
        <v>426</v>
      </c>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43" t="s">
        <v>425</v>
      </c>
      <c r="AD27" s="243"/>
      <c r="AE27" s="243"/>
      <c r="AF27" s="243"/>
      <c r="AG27" s="277"/>
      <c r="AH27" s="277"/>
      <c r="AI27" s="277"/>
      <c r="AJ27" s="277"/>
    </row>
    <row r="28" spans="1:36" ht="12.95" customHeight="1" x14ac:dyDescent="0.2">
      <c r="A28" s="276">
        <v>18</v>
      </c>
      <c r="B28" s="276"/>
      <c r="C28" s="229" t="s">
        <v>424</v>
      </c>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43" t="s">
        <v>423</v>
      </c>
      <c r="AD28" s="243"/>
      <c r="AE28" s="243"/>
      <c r="AF28" s="243"/>
      <c r="AG28" s="277"/>
      <c r="AH28" s="277"/>
      <c r="AI28" s="277"/>
      <c r="AJ28" s="277"/>
    </row>
    <row r="29" spans="1:36" ht="12.95" customHeight="1" x14ac:dyDescent="0.2">
      <c r="A29" s="276">
        <v>19</v>
      </c>
      <c r="B29" s="276"/>
      <c r="C29" s="229" t="s">
        <v>422</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43" t="s">
        <v>421</v>
      </c>
      <c r="AD29" s="243"/>
      <c r="AE29" s="243"/>
      <c r="AF29" s="243"/>
      <c r="AG29" s="277"/>
      <c r="AH29" s="277"/>
      <c r="AI29" s="277"/>
      <c r="AJ29" s="277"/>
    </row>
    <row r="30" spans="1:36" ht="12.95" customHeight="1" x14ac:dyDescent="0.2">
      <c r="A30" s="276">
        <v>20</v>
      </c>
      <c r="B30" s="276"/>
      <c r="C30" s="229" t="s">
        <v>420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43" t="s">
        <v>419</v>
      </c>
      <c r="AD30" s="243"/>
      <c r="AE30" s="243"/>
      <c r="AF30" s="243"/>
      <c r="AG30" s="238">
        <f>SUM(AG28:AJ29)</f>
        <v>0</v>
      </c>
      <c r="AH30" s="239"/>
      <c r="AI30" s="239"/>
      <c r="AJ30" s="239"/>
    </row>
    <row r="31" spans="1:36" ht="12.95" customHeight="1" x14ac:dyDescent="0.2">
      <c r="A31" s="276">
        <v>21</v>
      </c>
      <c r="B31" s="276"/>
      <c r="C31" s="229" t="s">
        <v>418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43" t="s">
        <v>417</v>
      </c>
      <c r="AD31" s="243"/>
      <c r="AE31" s="243"/>
      <c r="AF31" s="243"/>
      <c r="AG31" s="238">
        <f>AG14+AG21+AG22+AG23+AG24+AG25+AG26+AG27+AG30</f>
        <v>0</v>
      </c>
      <c r="AH31" s="239"/>
      <c r="AI31" s="239"/>
      <c r="AJ31" s="239"/>
    </row>
    <row r="32" spans="1:36" ht="12.95" customHeight="1" x14ac:dyDescent="0.2">
      <c r="A32" s="276">
        <v>22</v>
      </c>
      <c r="B32" s="276"/>
      <c r="C32" s="229" t="s">
        <v>416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43" t="s">
        <v>415</v>
      </c>
      <c r="AD32" s="243"/>
      <c r="AE32" s="243"/>
      <c r="AF32" s="243"/>
      <c r="AG32" s="277"/>
      <c r="AH32" s="277"/>
      <c r="AI32" s="277"/>
      <c r="AJ32" s="277"/>
    </row>
    <row r="33" spans="1:36" ht="12.95" customHeight="1" x14ac:dyDescent="0.2">
      <c r="A33" s="276">
        <v>23</v>
      </c>
      <c r="B33" s="276"/>
      <c r="C33" s="233" t="s">
        <v>414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43" t="s">
        <v>413</v>
      </c>
      <c r="AD33" s="243"/>
      <c r="AE33" s="243"/>
      <c r="AF33" s="243"/>
      <c r="AG33" s="277"/>
      <c r="AH33" s="277"/>
      <c r="AI33" s="277"/>
      <c r="AJ33" s="277"/>
    </row>
    <row r="34" spans="1:36" ht="12.95" customHeight="1" x14ac:dyDescent="0.2">
      <c r="A34" s="276">
        <v>24</v>
      </c>
      <c r="B34" s="276"/>
      <c r="C34" s="229" t="s">
        <v>412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43" t="s">
        <v>411</v>
      </c>
      <c r="AD34" s="243"/>
      <c r="AE34" s="243"/>
      <c r="AF34" s="243"/>
      <c r="AG34" s="277"/>
      <c r="AH34" s="277"/>
      <c r="AI34" s="277"/>
      <c r="AJ34" s="277"/>
    </row>
    <row r="35" spans="1:36" x14ac:dyDescent="0.2">
      <c r="A35" s="276">
        <v>25</v>
      </c>
      <c r="B35" s="276"/>
      <c r="C35" s="229" t="s">
        <v>410</v>
      </c>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43" t="s">
        <v>409</v>
      </c>
      <c r="AD35" s="243"/>
      <c r="AE35" s="243"/>
      <c r="AF35" s="243"/>
      <c r="AG35" s="277"/>
      <c r="AH35" s="277"/>
      <c r="AI35" s="277"/>
      <c r="AJ35" s="277"/>
    </row>
    <row r="36" spans="1:36" ht="12.95" customHeight="1" x14ac:dyDescent="0.2">
      <c r="A36" s="276">
        <v>26</v>
      </c>
      <c r="B36" s="276"/>
      <c r="C36" s="229" t="s">
        <v>408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43" t="s">
        <v>407</v>
      </c>
      <c r="AD36" s="243"/>
      <c r="AE36" s="243"/>
      <c r="AF36" s="243"/>
      <c r="AG36" s="277"/>
      <c r="AH36" s="277"/>
      <c r="AI36" s="277"/>
      <c r="AJ36" s="277"/>
    </row>
    <row r="37" spans="1:36" ht="12.95" customHeight="1" x14ac:dyDescent="0.2">
      <c r="A37" s="276">
        <v>27</v>
      </c>
      <c r="B37" s="276"/>
      <c r="C37" s="229" t="s">
        <v>406</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43" t="s">
        <v>405</v>
      </c>
      <c r="AD37" s="243"/>
      <c r="AE37" s="243"/>
      <c r="AF37" s="243"/>
      <c r="AG37" s="238">
        <f>SUM(AG32:AJ36)</f>
        <v>0</v>
      </c>
      <c r="AH37" s="239"/>
      <c r="AI37" s="239"/>
      <c r="AJ37" s="239"/>
    </row>
    <row r="38" spans="1:36" ht="12.95" customHeight="1" x14ac:dyDescent="0.2">
      <c r="A38" s="276">
        <v>28</v>
      </c>
      <c r="B38" s="276"/>
      <c r="C38" s="233" t="s">
        <v>404</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43" t="s">
        <v>403</v>
      </c>
      <c r="AD38" s="243"/>
      <c r="AE38" s="243"/>
      <c r="AF38" s="243"/>
      <c r="AG38" s="230"/>
      <c r="AH38" s="230"/>
      <c r="AI38" s="230"/>
      <c r="AJ38" s="230"/>
    </row>
    <row r="39" spans="1:36" ht="12.95" customHeight="1" x14ac:dyDescent="0.2">
      <c r="A39" s="276">
        <v>29</v>
      </c>
      <c r="B39" s="276"/>
      <c r="C39" s="233" t="s">
        <v>402</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43" t="s">
        <v>401</v>
      </c>
      <c r="AD39" s="243"/>
      <c r="AE39" s="243"/>
      <c r="AF39" s="243"/>
      <c r="AG39" s="230"/>
      <c r="AH39" s="230"/>
      <c r="AI39" s="230"/>
      <c r="AJ39" s="230"/>
    </row>
    <row r="40" spans="1:36" ht="12.95" customHeight="1" x14ac:dyDescent="0.2">
      <c r="A40" s="274">
        <v>30</v>
      </c>
      <c r="B40" s="274"/>
      <c r="C40" s="242" t="s">
        <v>400</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75" t="s">
        <v>399</v>
      </c>
      <c r="AD40" s="275"/>
      <c r="AE40" s="275"/>
      <c r="AF40" s="275"/>
      <c r="AG40" s="238">
        <f>AG31+AG37+AG38+AG39</f>
        <v>0</v>
      </c>
      <c r="AH40" s="239"/>
      <c r="AI40" s="239"/>
      <c r="AJ40" s="239"/>
    </row>
    <row r="41" spans="1:36" x14ac:dyDescent="0.2">
      <c r="C41" s="68"/>
      <c r="D41" s="68"/>
      <c r="E41" s="68"/>
      <c r="F41" s="68"/>
      <c r="G41" s="68"/>
      <c r="H41" s="68"/>
      <c r="I41" s="68"/>
      <c r="J41" s="68"/>
      <c r="K41" s="68"/>
      <c r="L41" s="68"/>
      <c r="M41" s="68"/>
      <c r="N41" s="68"/>
      <c r="O41" s="68"/>
      <c r="P41" s="68"/>
      <c r="Q41" s="68"/>
      <c r="R41" s="68"/>
      <c r="S41" s="68"/>
      <c r="T41" s="68"/>
      <c r="U41" s="68"/>
      <c r="V41" s="68"/>
      <c r="W41" s="68"/>
      <c r="X41" s="68"/>
      <c r="Y41" s="68"/>
    </row>
  </sheetData>
  <sheetProtection selectLockedCells="1"/>
  <mergeCells count="150">
    <mergeCell ref="A1:AJ1"/>
    <mergeCell ref="A2:A6"/>
    <mergeCell ref="B2:G2"/>
    <mergeCell ref="H2:H3"/>
    <mergeCell ref="I2:N2"/>
    <mergeCell ref="O2:O3"/>
    <mergeCell ref="P2:S2"/>
    <mergeCell ref="T2:W2"/>
    <mergeCell ref="X2:AC2"/>
    <mergeCell ref="AD2:AI2"/>
    <mergeCell ref="A7:AJ7"/>
    <mergeCell ref="A8:AJ8"/>
    <mergeCell ref="A9:B9"/>
    <mergeCell ref="C9:AB9"/>
    <mergeCell ref="AC9:AF9"/>
    <mergeCell ref="AG9:AJ9"/>
    <mergeCell ref="AJ2:AJ6"/>
    <mergeCell ref="B4:F4"/>
    <mergeCell ref="G4:AI4"/>
    <mergeCell ref="B5:C5"/>
    <mergeCell ref="D5:D6"/>
    <mergeCell ref="E5:H5"/>
    <mergeCell ref="I5:I6"/>
    <mergeCell ref="J5:K5"/>
    <mergeCell ref="L5:L6"/>
    <mergeCell ref="M5:AI6"/>
    <mergeCell ref="A12:B12"/>
    <mergeCell ref="C12:AB12"/>
    <mergeCell ref="AC12:AF12"/>
    <mergeCell ref="AG12:AJ12"/>
    <mergeCell ref="A13:B13"/>
    <mergeCell ref="C13:AB13"/>
    <mergeCell ref="AC13:AF13"/>
    <mergeCell ref="AG13:AJ13"/>
    <mergeCell ref="A10:B10"/>
    <mergeCell ref="C10:AB10"/>
    <mergeCell ref="AC10:AF10"/>
    <mergeCell ref="AG10:AJ10"/>
    <mergeCell ref="A11:B11"/>
    <mergeCell ref="C11:AB11"/>
    <mergeCell ref="AC11:AF11"/>
    <mergeCell ref="AG11:AJ11"/>
    <mergeCell ref="A16:B16"/>
    <mergeCell ref="C16:AB16"/>
    <mergeCell ref="AC16:AF16"/>
    <mergeCell ref="AG16:AJ16"/>
    <mergeCell ref="A17:B17"/>
    <mergeCell ref="C17:AB17"/>
    <mergeCell ref="AC17:AF17"/>
    <mergeCell ref="AG17:AJ17"/>
    <mergeCell ref="A14:B14"/>
    <mergeCell ref="C14:AB14"/>
    <mergeCell ref="AC14:AF14"/>
    <mergeCell ref="AG14:AJ14"/>
    <mergeCell ref="A15:B15"/>
    <mergeCell ref="C15:AB15"/>
    <mergeCell ref="AC15:AF15"/>
    <mergeCell ref="AG15:AJ15"/>
    <mergeCell ref="A20:B20"/>
    <mergeCell ref="C20:AB20"/>
    <mergeCell ref="AC20:AF20"/>
    <mergeCell ref="AG20:AJ20"/>
    <mergeCell ref="A21:B21"/>
    <mergeCell ref="C21:AB21"/>
    <mergeCell ref="AC21:AF21"/>
    <mergeCell ref="AG21:AJ21"/>
    <mergeCell ref="A18:B18"/>
    <mergeCell ref="C18:AB18"/>
    <mergeCell ref="AC18:AF18"/>
    <mergeCell ref="AG18:AJ18"/>
    <mergeCell ref="A19:B19"/>
    <mergeCell ref="C19:AB19"/>
    <mergeCell ref="AC19:AF19"/>
    <mergeCell ref="AG19:AJ19"/>
    <mergeCell ref="A24:B24"/>
    <mergeCell ref="C24:AB24"/>
    <mergeCell ref="AC24:AF24"/>
    <mergeCell ref="AG24:AJ24"/>
    <mergeCell ref="A25:B25"/>
    <mergeCell ref="C25:AB25"/>
    <mergeCell ref="AC25:AF25"/>
    <mergeCell ref="AG25:AJ25"/>
    <mergeCell ref="A22:B22"/>
    <mergeCell ref="C22:AB22"/>
    <mergeCell ref="AC22:AF22"/>
    <mergeCell ref="AG22:AJ22"/>
    <mergeCell ref="A23:B23"/>
    <mergeCell ref="C23:AB23"/>
    <mergeCell ref="AC23:AF23"/>
    <mergeCell ref="AG23:AJ23"/>
    <mergeCell ref="A28:B28"/>
    <mergeCell ref="C28:AB28"/>
    <mergeCell ref="AC28:AF28"/>
    <mergeCell ref="AG28:AJ28"/>
    <mergeCell ref="A29:B29"/>
    <mergeCell ref="C29:AB29"/>
    <mergeCell ref="AC29:AF29"/>
    <mergeCell ref="AG29:AJ29"/>
    <mergeCell ref="A26:B26"/>
    <mergeCell ref="C26:AB26"/>
    <mergeCell ref="AC26:AF26"/>
    <mergeCell ref="AG26:AJ26"/>
    <mergeCell ref="A27:B27"/>
    <mergeCell ref="C27:AB27"/>
    <mergeCell ref="AC27:AF27"/>
    <mergeCell ref="AG27:AJ27"/>
    <mergeCell ref="A32:B32"/>
    <mergeCell ref="C32:AB32"/>
    <mergeCell ref="AC32:AF32"/>
    <mergeCell ref="AG32:AJ32"/>
    <mergeCell ref="A33:B33"/>
    <mergeCell ref="C33:AB33"/>
    <mergeCell ref="AC33:AF33"/>
    <mergeCell ref="AG33:AJ33"/>
    <mergeCell ref="A30:B30"/>
    <mergeCell ref="C30:AB30"/>
    <mergeCell ref="AC30:AF30"/>
    <mergeCell ref="AG30:AJ30"/>
    <mergeCell ref="A31:B31"/>
    <mergeCell ref="C31:AB31"/>
    <mergeCell ref="AC31:AF31"/>
    <mergeCell ref="AG31:AJ31"/>
    <mergeCell ref="A36:B36"/>
    <mergeCell ref="C36:AB36"/>
    <mergeCell ref="AC36:AF36"/>
    <mergeCell ref="AG36:AJ36"/>
    <mergeCell ref="A37:B37"/>
    <mergeCell ref="C37:AB37"/>
    <mergeCell ref="AC37:AF37"/>
    <mergeCell ref="AG37:AJ37"/>
    <mergeCell ref="A34:B34"/>
    <mergeCell ref="C34:AB34"/>
    <mergeCell ref="AC34:AF34"/>
    <mergeCell ref="AG34:AJ34"/>
    <mergeCell ref="A35:B35"/>
    <mergeCell ref="C35:AB35"/>
    <mergeCell ref="AC35:AF35"/>
    <mergeCell ref="AG35:AJ35"/>
    <mergeCell ref="A40:B40"/>
    <mergeCell ref="C40:AB40"/>
    <mergeCell ref="AC40:AF40"/>
    <mergeCell ref="AG40:AJ40"/>
    <mergeCell ref="A38:B38"/>
    <mergeCell ref="C38:AB38"/>
    <mergeCell ref="AC38:AF38"/>
    <mergeCell ref="AG38:AJ38"/>
    <mergeCell ref="A39:B39"/>
    <mergeCell ref="C39:AB39"/>
    <mergeCell ref="AC39:AF39"/>
    <mergeCell ref="AG39:AJ39"/>
  </mergeCells>
  <printOptions horizontalCentered="1"/>
  <pageMargins left="0.19685039370078741" right="0.19685039370078741" top="0.98425196850393704" bottom="0.98425196850393704" header="0.51181102362204722" footer="0.51181102362204722"/>
  <pageSetup paperSize="9" scale="96" fitToHeight="0"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0"/>
  <sheetViews>
    <sheetView view="pageBreakPreview" zoomScaleNormal="100" zoomScaleSheetLayoutView="100" workbookViewId="0">
      <pane xSplit="32" ySplit="9" topLeftCell="AG10" activePane="bottomRight" state="frozen"/>
      <selection activeCell="A7" sqref="A7:AJ7"/>
      <selection pane="topRight" activeCell="A7" sqref="A7:AJ7"/>
      <selection pane="bottomLeft" activeCell="A7" sqref="A7:AJ7"/>
      <selection pane="bottomRight" activeCell="C9" sqref="C9:AB9"/>
    </sheetView>
  </sheetViews>
  <sheetFormatPr defaultColWidth="9.140625" defaultRowHeight="12.75" x14ac:dyDescent="0.2"/>
  <cols>
    <col min="1" max="35" width="2.85546875" style="63" customWidth="1"/>
    <col min="36" max="36" width="15.85546875" style="63" customWidth="1"/>
    <col min="37" max="45" width="2.85546875" style="63" customWidth="1"/>
    <col min="46" max="16384" width="9.140625" style="63"/>
  </cols>
  <sheetData>
    <row r="1" spans="1:44" ht="39" customHeight="1" x14ac:dyDescent="0.2">
      <c r="A1" s="259" t="s">
        <v>519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80"/>
    </row>
    <row r="2" spans="1:44" ht="25.5" customHeight="1" x14ac:dyDescent="0.2">
      <c r="A2" s="281"/>
      <c r="B2" s="263" t="s">
        <v>0</v>
      </c>
      <c r="C2" s="263"/>
      <c r="D2" s="263"/>
      <c r="E2" s="263"/>
      <c r="F2" s="263"/>
      <c r="G2" s="263"/>
      <c r="H2" s="264"/>
      <c r="I2" s="263" t="s">
        <v>268</v>
      </c>
      <c r="J2" s="263"/>
      <c r="K2" s="263"/>
      <c r="L2" s="263"/>
      <c r="M2" s="263"/>
      <c r="N2" s="263"/>
      <c r="O2" s="264"/>
      <c r="P2" s="264" t="s">
        <v>1</v>
      </c>
      <c r="Q2" s="264"/>
      <c r="R2" s="264"/>
      <c r="S2" s="264"/>
      <c r="T2" s="266" t="s">
        <v>2</v>
      </c>
      <c r="U2" s="267"/>
      <c r="V2" s="267"/>
      <c r="W2" s="267"/>
      <c r="X2" s="266" t="s">
        <v>568</v>
      </c>
      <c r="Y2" s="267"/>
      <c r="Z2" s="267"/>
      <c r="AA2" s="267"/>
      <c r="AB2" s="267"/>
      <c r="AC2" s="267"/>
      <c r="AD2" s="264" t="s">
        <v>8</v>
      </c>
      <c r="AE2" s="267"/>
      <c r="AF2" s="267"/>
      <c r="AG2" s="267"/>
      <c r="AH2" s="267"/>
      <c r="AI2" s="267"/>
      <c r="AJ2" s="268"/>
    </row>
    <row r="3" spans="1:44" ht="19.5" customHeight="1" x14ac:dyDescent="0.2">
      <c r="A3" s="281"/>
      <c r="B3" s="96">
        <v>5</v>
      </c>
      <c r="C3" s="96">
        <v>8</v>
      </c>
      <c r="D3" s="96">
        <v>7</v>
      </c>
      <c r="E3" s="96">
        <v>0</v>
      </c>
      <c r="F3" s="96">
        <v>6</v>
      </c>
      <c r="G3" s="96">
        <v>4</v>
      </c>
      <c r="H3" s="267"/>
      <c r="I3" s="96">
        <v>7</v>
      </c>
      <c r="J3" s="96">
        <v>4</v>
      </c>
      <c r="K3" s="96">
        <v>7</v>
      </c>
      <c r="L3" s="96">
        <v>6</v>
      </c>
      <c r="M3" s="96">
        <v>6</v>
      </c>
      <c r="N3" s="96">
        <v>8</v>
      </c>
      <c r="O3" s="267"/>
      <c r="P3" s="66">
        <v>1</v>
      </c>
      <c r="Q3" s="66">
        <v>0</v>
      </c>
      <c r="R3" s="66">
        <v>5</v>
      </c>
      <c r="S3" s="66">
        <v>1</v>
      </c>
      <c r="T3" s="65"/>
      <c r="U3" s="66">
        <v>1</v>
      </c>
      <c r="V3" s="66">
        <v>4</v>
      </c>
      <c r="W3" s="65"/>
      <c r="X3" s="65"/>
      <c r="Y3" s="66">
        <v>0</v>
      </c>
      <c r="Z3" s="66">
        <v>3</v>
      </c>
      <c r="AA3" s="66">
        <v>0</v>
      </c>
      <c r="AB3" s="66">
        <v>1</v>
      </c>
      <c r="AC3" s="88"/>
      <c r="AD3" s="96">
        <v>8</v>
      </c>
      <c r="AE3" s="96">
        <v>7</v>
      </c>
      <c r="AF3" s="96">
        <v>9</v>
      </c>
      <c r="AG3" s="96">
        <v>0</v>
      </c>
      <c r="AH3" s="96">
        <v>4</v>
      </c>
      <c r="AI3" s="96">
        <v>0</v>
      </c>
      <c r="AJ3" s="268"/>
    </row>
    <row r="4" spans="1:44" ht="19.5" customHeight="1" x14ac:dyDescent="0.2">
      <c r="A4" s="281"/>
      <c r="B4" s="269" t="s">
        <v>267</v>
      </c>
      <c r="C4" s="269"/>
      <c r="D4" s="269"/>
      <c r="E4" s="269"/>
      <c r="F4" s="269"/>
      <c r="G4" s="220" t="s">
        <v>584</v>
      </c>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68"/>
    </row>
    <row r="5" spans="1:44" ht="19.5" customHeight="1" x14ac:dyDescent="0.2">
      <c r="A5" s="281"/>
      <c r="B5" s="270" t="s">
        <v>266</v>
      </c>
      <c r="C5" s="270"/>
      <c r="D5" s="269"/>
      <c r="E5" s="264" t="s">
        <v>18</v>
      </c>
      <c r="F5" s="264"/>
      <c r="G5" s="264"/>
      <c r="H5" s="264"/>
      <c r="I5" s="271"/>
      <c r="J5" s="272" t="s">
        <v>17</v>
      </c>
      <c r="K5" s="283"/>
      <c r="L5" s="284"/>
      <c r="M5" s="248"/>
      <c r="N5" s="284"/>
      <c r="O5" s="284"/>
      <c r="P5" s="284"/>
      <c r="Q5" s="284"/>
      <c r="R5" s="284"/>
      <c r="S5" s="284"/>
      <c r="T5" s="284"/>
      <c r="U5" s="284"/>
      <c r="V5" s="284"/>
      <c r="W5" s="284"/>
      <c r="X5" s="284"/>
      <c r="Y5" s="284"/>
      <c r="Z5" s="284"/>
      <c r="AA5" s="284"/>
      <c r="AB5" s="284"/>
      <c r="AC5" s="284"/>
      <c r="AD5" s="284"/>
      <c r="AE5" s="284"/>
      <c r="AF5" s="284"/>
      <c r="AG5" s="284"/>
      <c r="AH5" s="284"/>
      <c r="AI5" s="284"/>
      <c r="AJ5" s="268"/>
    </row>
    <row r="6" spans="1:44" ht="19.5" customHeight="1" x14ac:dyDescent="0.2">
      <c r="A6" s="281"/>
      <c r="B6" s="107">
        <v>0</v>
      </c>
      <c r="C6" s="108">
        <v>4</v>
      </c>
      <c r="D6" s="269"/>
      <c r="E6" s="106">
        <v>2</v>
      </c>
      <c r="F6" s="106">
        <v>0</v>
      </c>
      <c r="G6" s="106">
        <v>2</v>
      </c>
      <c r="H6" s="106">
        <v>4</v>
      </c>
      <c r="I6" s="282"/>
      <c r="J6" s="109">
        <v>0</v>
      </c>
      <c r="K6" s="109">
        <v>1</v>
      </c>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68"/>
    </row>
    <row r="7" spans="1:44" ht="19.5" customHeigh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89"/>
      <c r="AL7" s="89"/>
      <c r="AM7" s="89"/>
      <c r="AN7" s="89"/>
      <c r="AO7" s="89"/>
      <c r="AP7" s="89"/>
      <c r="AQ7" s="89"/>
      <c r="AR7" s="89"/>
    </row>
    <row r="8" spans="1:44" ht="15.95" customHeight="1" x14ac:dyDescent="0.2">
      <c r="A8" s="249" t="s">
        <v>265</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row>
    <row r="9" spans="1:44" ht="35.1" customHeight="1" x14ac:dyDescent="0.2">
      <c r="A9" s="251" t="s">
        <v>264</v>
      </c>
      <c r="B9" s="252"/>
      <c r="C9" s="253" t="s">
        <v>263</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5" t="s">
        <v>262</v>
      </c>
      <c r="AD9" s="254"/>
      <c r="AE9" s="254"/>
      <c r="AF9" s="254"/>
      <c r="AG9" s="252" t="s">
        <v>261</v>
      </c>
      <c r="AH9" s="254"/>
      <c r="AI9" s="254"/>
      <c r="AJ9" s="254"/>
    </row>
    <row r="10" spans="1:44" x14ac:dyDescent="0.2">
      <c r="A10" s="278" t="s">
        <v>260</v>
      </c>
      <c r="B10" s="278"/>
      <c r="C10" s="258" t="s">
        <v>259</v>
      </c>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t="s">
        <v>258</v>
      </c>
      <c r="AD10" s="258"/>
      <c r="AE10" s="258"/>
      <c r="AF10" s="258"/>
      <c r="AG10" s="258" t="s">
        <v>257</v>
      </c>
      <c r="AH10" s="258"/>
      <c r="AI10" s="258"/>
      <c r="AJ10" s="258"/>
    </row>
    <row r="11" spans="1:44" ht="12.95" customHeight="1" x14ac:dyDescent="0.2">
      <c r="A11" s="276" t="s">
        <v>256</v>
      </c>
      <c r="B11" s="276"/>
      <c r="C11" s="229" t="s">
        <v>518</v>
      </c>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43" t="s">
        <v>517</v>
      </c>
      <c r="AD11" s="243"/>
      <c r="AE11" s="243"/>
      <c r="AF11" s="243"/>
      <c r="AG11" s="230"/>
      <c r="AH11" s="230"/>
      <c r="AI11" s="230"/>
      <c r="AJ11" s="230"/>
    </row>
    <row r="12" spans="1:44" ht="12.95" customHeight="1" x14ac:dyDescent="0.2">
      <c r="A12" s="276" t="s">
        <v>253</v>
      </c>
      <c r="B12" s="276"/>
      <c r="C12" s="233" t="s">
        <v>516</v>
      </c>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43" t="s">
        <v>515</v>
      </c>
      <c r="AD12" s="243"/>
      <c r="AE12" s="243"/>
      <c r="AF12" s="243"/>
      <c r="AG12" s="230"/>
      <c r="AH12" s="230"/>
      <c r="AI12" s="230"/>
      <c r="AJ12" s="230"/>
    </row>
    <row r="13" spans="1:44" ht="12.95" customHeight="1" x14ac:dyDescent="0.2">
      <c r="A13" s="276" t="s">
        <v>250</v>
      </c>
      <c r="B13" s="276"/>
      <c r="C13" s="229" t="s">
        <v>514</v>
      </c>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43" t="s">
        <v>513</v>
      </c>
      <c r="AD13" s="243"/>
      <c r="AE13" s="243"/>
      <c r="AF13" s="243"/>
      <c r="AG13" s="230"/>
      <c r="AH13" s="230"/>
      <c r="AI13" s="230"/>
      <c r="AJ13" s="230"/>
    </row>
    <row r="14" spans="1:44" ht="12.95" customHeight="1" x14ac:dyDescent="0.2">
      <c r="A14" s="276" t="s">
        <v>247</v>
      </c>
      <c r="B14" s="276"/>
      <c r="C14" s="233" t="s">
        <v>512</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43" t="s">
        <v>511</v>
      </c>
      <c r="AD14" s="243"/>
      <c r="AE14" s="243"/>
      <c r="AF14" s="243"/>
      <c r="AG14" s="238">
        <f>SUM(AG11:AJ13)</f>
        <v>0</v>
      </c>
      <c r="AH14" s="239"/>
      <c r="AI14" s="239"/>
      <c r="AJ14" s="239"/>
    </row>
    <row r="15" spans="1:44" ht="12.95" customHeight="1" x14ac:dyDescent="0.2">
      <c r="A15" s="276" t="s">
        <v>244</v>
      </c>
      <c r="B15" s="276"/>
      <c r="C15" s="233" t="s">
        <v>510</v>
      </c>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43" t="s">
        <v>509</v>
      </c>
      <c r="AD15" s="243"/>
      <c r="AE15" s="243"/>
      <c r="AF15" s="243"/>
      <c r="AG15" s="230"/>
      <c r="AH15" s="230"/>
      <c r="AI15" s="230"/>
      <c r="AJ15" s="230"/>
    </row>
    <row r="16" spans="1:44" ht="12.95" customHeight="1" x14ac:dyDescent="0.2">
      <c r="A16" s="276" t="s">
        <v>241</v>
      </c>
      <c r="B16" s="276"/>
      <c r="C16" s="229" t="s">
        <v>508</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43" t="s">
        <v>507</v>
      </c>
      <c r="AD16" s="243"/>
      <c r="AE16" s="243"/>
      <c r="AF16" s="243"/>
      <c r="AG16" s="230"/>
      <c r="AH16" s="230"/>
      <c r="AI16" s="230"/>
      <c r="AJ16" s="230"/>
    </row>
    <row r="17" spans="1:36" ht="12.95" customHeight="1" x14ac:dyDescent="0.2">
      <c r="A17" s="276" t="s">
        <v>238</v>
      </c>
      <c r="B17" s="276"/>
      <c r="C17" s="233" t="s">
        <v>506</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43" t="s">
        <v>505</v>
      </c>
      <c r="AD17" s="243"/>
      <c r="AE17" s="243"/>
      <c r="AF17" s="243"/>
      <c r="AG17" s="230"/>
      <c r="AH17" s="230"/>
      <c r="AI17" s="230"/>
      <c r="AJ17" s="230"/>
    </row>
    <row r="18" spans="1:36" ht="12.95" customHeight="1" x14ac:dyDescent="0.2">
      <c r="A18" s="276" t="s">
        <v>235</v>
      </c>
      <c r="B18" s="276"/>
      <c r="C18" s="229" t="s">
        <v>504</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43" t="s">
        <v>503</v>
      </c>
      <c r="AD18" s="243"/>
      <c r="AE18" s="243"/>
      <c r="AF18" s="243"/>
      <c r="AG18" s="230"/>
      <c r="AH18" s="230"/>
      <c r="AI18" s="230"/>
      <c r="AJ18" s="230"/>
    </row>
    <row r="19" spans="1:36" s="64" customFormat="1" ht="12.95" customHeight="1" x14ac:dyDescent="0.2">
      <c r="A19" s="276" t="s">
        <v>232</v>
      </c>
      <c r="B19" s="276"/>
      <c r="C19" s="229" t="s">
        <v>502</v>
      </c>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43" t="s">
        <v>501</v>
      </c>
      <c r="AD19" s="243"/>
      <c r="AE19" s="243"/>
      <c r="AF19" s="243"/>
      <c r="AG19" s="238">
        <f>SUM(AG15:AJ18)</f>
        <v>0</v>
      </c>
      <c r="AH19" s="239"/>
      <c r="AI19" s="239"/>
      <c r="AJ19" s="239"/>
    </row>
    <row r="20" spans="1:36" s="64" customFormat="1" ht="12.95" customHeight="1" x14ac:dyDescent="0.2">
      <c r="A20" s="276" t="s">
        <v>229</v>
      </c>
      <c r="B20" s="276"/>
      <c r="C20" s="243" t="s">
        <v>500</v>
      </c>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t="s">
        <v>499</v>
      </c>
      <c r="AD20" s="243"/>
      <c r="AE20" s="243"/>
      <c r="AF20" s="243"/>
      <c r="AG20" s="230"/>
      <c r="AH20" s="230"/>
      <c r="AI20" s="230"/>
      <c r="AJ20" s="230"/>
    </row>
    <row r="21" spans="1:36" s="64" customFormat="1" ht="12.95" customHeight="1" x14ac:dyDescent="0.2">
      <c r="A21" s="276" t="s">
        <v>226</v>
      </c>
      <c r="B21" s="276"/>
      <c r="C21" s="243" t="s">
        <v>498</v>
      </c>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t="s">
        <v>497</v>
      </c>
      <c r="AD21" s="243"/>
      <c r="AE21" s="243"/>
      <c r="AF21" s="243"/>
      <c r="AG21" s="230"/>
      <c r="AH21" s="230"/>
      <c r="AI21" s="230"/>
      <c r="AJ21" s="230"/>
    </row>
    <row r="22" spans="1:36" s="64" customFormat="1" ht="12.95" customHeight="1" x14ac:dyDescent="0.2">
      <c r="A22" s="276" t="s">
        <v>223</v>
      </c>
      <c r="B22" s="276"/>
      <c r="C22" s="243" t="s">
        <v>496</v>
      </c>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t="s">
        <v>495</v>
      </c>
      <c r="AD22" s="243"/>
      <c r="AE22" s="243"/>
      <c r="AF22" s="243"/>
      <c r="AG22" s="238">
        <f>SUM(AG20:AJ21)</f>
        <v>0</v>
      </c>
      <c r="AH22" s="239"/>
      <c r="AI22" s="239"/>
      <c r="AJ22" s="239"/>
    </row>
    <row r="23" spans="1:36" s="64" customFormat="1" ht="12.95" customHeight="1" x14ac:dyDescent="0.2">
      <c r="A23" s="276" t="s">
        <v>220</v>
      </c>
      <c r="B23" s="276"/>
      <c r="C23" s="229" t="s">
        <v>494</v>
      </c>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43" t="s">
        <v>493</v>
      </c>
      <c r="AD23" s="243"/>
      <c r="AE23" s="243"/>
      <c r="AF23" s="243"/>
      <c r="AG23" s="230"/>
      <c r="AH23" s="230"/>
      <c r="AI23" s="230"/>
      <c r="AJ23" s="230"/>
    </row>
    <row r="24" spans="1:36" ht="12.95" customHeight="1" x14ac:dyDescent="0.2">
      <c r="A24" s="276" t="s">
        <v>217</v>
      </c>
      <c r="B24" s="276"/>
      <c r="C24" s="229" t="s">
        <v>492</v>
      </c>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43" t="s">
        <v>491</v>
      </c>
      <c r="AD24" s="243"/>
      <c r="AE24" s="243"/>
      <c r="AF24" s="243"/>
      <c r="AG24" s="230"/>
      <c r="AH24" s="230"/>
      <c r="AI24" s="230"/>
      <c r="AJ24" s="230"/>
    </row>
    <row r="25" spans="1:36" s="65" customFormat="1" ht="12.95" customHeight="1" x14ac:dyDescent="0.2">
      <c r="A25" s="276" t="s">
        <v>214</v>
      </c>
      <c r="B25" s="276"/>
      <c r="C25" s="229" t="s">
        <v>490</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43" t="s">
        <v>489</v>
      </c>
      <c r="AD25" s="243"/>
      <c r="AE25" s="243"/>
      <c r="AF25" s="243"/>
      <c r="AG25" s="230">
        <f>1470908000-502000</f>
        <v>1470406000</v>
      </c>
      <c r="AH25" s="230"/>
      <c r="AI25" s="230"/>
      <c r="AJ25" s="230"/>
    </row>
    <row r="26" spans="1:36" s="65" customFormat="1" ht="12.95" customHeight="1" x14ac:dyDescent="0.2">
      <c r="A26" s="276" t="s">
        <v>211</v>
      </c>
      <c r="B26" s="276"/>
      <c r="C26" s="229" t="s">
        <v>488</v>
      </c>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43" t="s">
        <v>487</v>
      </c>
      <c r="AD26" s="243"/>
      <c r="AE26" s="243"/>
      <c r="AF26" s="243"/>
      <c r="AG26" s="230"/>
      <c r="AH26" s="230"/>
      <c r="AI26" s="230"/>
      <c r="AJ26" s="230"/>
    </row>
    <row r="27" spans="1:36" ht="12.95" customHeight="1" x14ac:dyDescent="0.2">
      <c r="A27" s="276" t="s">
        <v>208</v>
      </c>
      <c r="B27" s="276"/>
      <c r="C27" s="233" t="s">
        <v>486</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43" t="s">
        <v>485</v>
      </c>
      <c r="AD27" s="243"/>
      <c r="AE27" s="243"/>
      <c r="AF27" s="243"/>
      <c r="AG27" s="230"/>
      <c r="AH27" s="230"/>
      <c r="AI27" s="230"/>
      <c r="AJ27" s="230"/>
    </row>
    <row r="28" spans="1:36" ht="12.95" customHeight="1" x14ac:dyDescent="0.2">
      <c r="A28" s="276">
        <v>18</v>
      </c>
      <c r="B28" s="276"/>
      <c r="C28" s="233" t="s">
        <v>484</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43" t="s">
        <v>483</v>
      </c>
      <c r="AD28" s="243"/>
      <c r="AE28" s="243"/>
      <c r="AF28" s="243"/>
      <c r="AG28" s="230"/>
      <c r="AH28" s="230"/>
      <c r="AI28" s="230"/>
      <c r="AJ28" s="230"/>
    </row>
    <row r="29" spans="1:36" ht="12.95" customHeight="1" x14ac:dyDescent="0.2">
      <c r="A29" s="276">
        <v>19</v>
      </c>
      <c r="B29" s="276"/>
      <c r="C29" s="233" t="s">
        <v>482</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43" t="s">
        <v>481</v>
      </c>
      <c r="AD29" s="243"/>
      <c r="AE29" s="243"/>
      <c r="AF29" s="243"/>
      <c r="AG29" s="230"/>
      <c r="AH29" s="230"/>
      <c r="AI29" s="230"/>
      <c r="AJ29" s="230"/>
    </row>
    <row r="30" spans="1:36" ht="12.95" customHeight="1" x14ac:dyDescent="0.2">
      <c r="A30" s="276">
        <v>20</v>
      </c>
      <c r="B30" s="276"/>
      <c r="C30" s="233" t="s">
        <v>480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43" t="s">
        <v>479</v>
      </c>
      <c r="AD30" s="243"/>
      <c r="AE30" s="243"/>
      <c r="AF30" s="243"/>
      <c r="AG30" s="238">
        <f>SUM(AG28:AJ29)</f>
        <v>0</v>
      </c>
      <c r="AH30" s="239"/>
      <c r="AI30" s="239"/>
      <c r="AJ30" s="239"/>
    </row>
    <row r="31" spans="1:36" ht="12.95" customHeight="1" x14ac:dyDescent="0.2">
      <c r="A31" s="276">
        <v>21</v>
      </c>
      <c r="B31" s="276"/>
      <c r="C31" s="233" t="s">
        <v>478</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43" t="s">
        <v>477</v>
      </c>
      <c r="AD31" s="243"/>
      <c r="AE31" s="243"/>
      <c r="AF31" s="243"/>
      <c r="AG31" s="238">
        <f>AG14+AG19+AG22+AG23+AG24+AG25+AG26+AG27+AG30</f>
        <v>1470406000</v>
      </c>
      <c r="AH31" s="239"/>
      <c r="AI31" s="239"/>
      <c r="AJ31" s="239"/>
    </row>
    <row r="32" spans="1:36" ht="12.95" customHeight="1" x14ac:dyDescent="0.2">
      <c r="A32" s="276">
        <v>22</v>
      </c>
      <c r="B32" s="276"/>
      <c r="C32" s="233" t="s">
        <v>476</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43" t="s">
        <v>475</v>
      </c>
      <c r="AD32" s="243"/>
      <c r="AE32" s="243"/>
      <c r="AF32" s="243"/>
      <c r="AG32" s="230"/>
      <c r="AH32" s="230"/>
      <c r="AI32" s="230"/>
      <c r="AJ32" s="230"/>
    </row>
    <row r="33" spans="1:36" ht="12.95" customHeight="1" x14ac:dyDescent="0.2">
      <c r="A33" s="276">
        <v>23</v>
      </c>
      <c r="B33" s="276"/>
      <c r="C33" s="233" t="s">
        <v>474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43" t="s">
        <v>473</v>
      </c>
      <c r="AD33" s="243"/>
      <c r="AE33" s="243"/>
      <c r="AF33" s="243"/>
      <c r="AG33" s="230"/>
      <c r="AH33" s="230"/>
      <c r="AI33" s="230"/>
      <c r="AJ33" s="230"/>
    </row>
    <row r="34" spans="1:36" ht="12.95" customHeight="1" x14ac:dyDescent="0.2">
      <c r="A34" s="276">
        <v>24</v>
      </c>
      <c r="B34" s="276"/>
      <c r="C34" s="229" t="s">
        <v>472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43" t="s">
        <v>471</v>
      </c>
      <c r="AD34" s="243"/>
      <c r="AE34" s="243"/>
      <c r="AF34" s="243"/>
      <c r="AG34" s="230"/>
      <c r="AH34" s="230"/>
      <c r="AI34" s="230"/>
      <c r="AJ34" s="230"/>
    </row>
    <row r="35" spans="1:36" s="64" customFormat="1" ht="12.95" customHeight="1" x14ac:dyDescent="0.2">
      <c r="A35" s="276">
        <v>25</v>
      </c>
      <c r="B35" s="276"/>
      <c r="C35" s="229" t="s">
        <v>470</v>
      </c>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43" t="s">
        <v>469</v>
      </c>
      <c r="AD35" s="243"/>
      <c r="AE35" s="243"/>
      <c r="AF35" s="243"/>
      <c r="AG35" s="230"/>
      <c r="AH35" s="230"/>
      <c r="AI35" s="230"/>
      <c r="AJ35" s="230"/>
    </row>
    <row r="36" spans="1:36" s="64" customFormat="1" ht="12.95" customHeight="1" x14ac:dyDescent="0.2">
      <c r="A36" s="276">
        <v>26</v>
      </c>
      <c r="B36" s="276"/>
      <c r="C36" s="229" t="s">
        <v>468</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43" t="s">
        <v>467</v>
      </c>
      <c r="AD36" s="243"/>
      <c r="AE36" s="243"/>
      <c r="AF36" s="243"/>
      <c r="AG36" s="230"/>
      <c r="AH36" s="230"/>
      <c r="AI36" s="230"/>
      <c r="AJ36" s="230"/>
    </row>
    <row r="37" spans="1:36" ht="12.95" customHeight="1" x14ac:dyDescent="0.2">
      <c r="A37" s="276">
        <v>27</v>
      </c>
      <c r="B37" s="276"/>
      <c r="C37" s="229" t="s">
        <v>466</v>
      </c>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43" t="s">
        <v>465</v>
      </c>
      <c r="AD37" s="243"/>
      <c r="AE37" s="243"/>
      <c r="AF37" s="243"/>
      <c r="AG37" s="238">
        <f>SUM(AG32:AJ36)</f>
        <v>0</v>
      </c>
      <c r="AH37" s="239"/>
      <c r="AI37" s="239"/>
      <c r="AJ37" s="239"/>
    </row>
    <row r="38" spans="1:36" ht="12.95" customHeight="1" x14ac:dyDescent="0.2">
      <c r="A38" s="276">
        <v>28</v>
      </c>
      <c r="B38" s="276"/>
      <c r="C38" s="233" t="s">
        <v>464</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43" t="s">
        <v>463</v>
      </c>
      <c r="AD38" s="243"/>
      <c r="AE38" s="243"/>
      <c r="AF38" s="243"/>
      <c r="AG38" s="230"/>
      <c r="AH38" s="230"/>
      <c r="AI38" s="230"/>
      <c r="AJ38" s="230"/>
    </row>
    <row r="39" spans="1:36" ht="12.95" customHeight="1" x14ac:dyDescent="0.2">
      <c r="A39" s="276">
        <v>29</v>
      </c>
      <c r="B39" s="276"/>
      <c r="C39" s="233" t="s">
        <v>462</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43" t="s">
        <v>461</v>
      </c>
      <c r="AD39" s="243"/>
      <c r="AE39" s="243"/>
      <c r="AF39" s="243"/>
      <c r="AG39" s="230"/>
      <c r="AH39" s="230"/>
      <c r="AI39" s="230"/>
      <c r="AJ39" s="230"/>
    </row>
    <row r="40" spans="1:36" s="64" customFormat="1" ht="12.95" customHeight="1" x14ac:dyDescent="0.2">
      <c r="A40" s="274">
        <v>30</v>
      </c>
      <c r="B40" s="274"/>
      <c r="C40" s="242" t="s">
        <v>460</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75" t="s">
        <v>459</v>
      </c>
      <c r="AD40" s="275"/>
      <c r="AE40" s="275"/>
      <c r="AF40" s="275"/>
      <c r="AG40" s="238">
        <f>AG31+AG37+AG38+AG39</f>
        <v>1470406000</v>
      </c>
      <c r="AH40" s="239"/>
      <c r="AI40" s="239"/>
      <c r="AJ40" s="239"/>
    </row>
  </sheetData>
  <sheetProtection selectLockedCells="1"/>
  <mergeCells count="150">
    <mergeCell ref="A38:B38"/>
    <mergeCell ref="C38:AB38"/>
    <mergeCell ref="AC38:AF38"/>
    <mergeCell ref="AG38:AJ38"/>
    <mergeCell ref="A40:B40"/>
    <mergeCell ref="C40:AB40"/>
    <mergeCell ref="AC40:AF40"/>
    <mergeCell ref="AG40:AJ40"/>
    <mergeCell ref="A39:B39"/>
    <mergeCell ref="C39:AB39"/>
    <mergeCell ref="AC39:AF39"/>
    <mergeCell ref="AG39:AJ39"/>
    <mergeCell ref="A35:B35"/>
    <mergeCell ref="C35:AB35"/>
    <mergeCell ref="AC35:AF35"/>
    <mergeCell ref="AG35:AJ35"/>
    <mergeCell ref="A37:B37"/>
    <mergeCell ref="C37:AB37"/>
    <mergeCell ref="AC37:AF37"/>
    <mergeCell ref="AG37:AJ37"/>
    <mergeCell ref="A33:B33"/>
    <mergeCell ref="C33:AB33"/>
    <mergeCell ref="AC33:AF33"/>
    <mergeCell ref="AG33:AJ33"/>
    <mergeCell ref="A34:B34"/>
    <mergeCell ref="C34:AB34"/>
    <mergeCell ref="AC34:AF34"/>
    <mergeCell ref="AG34:AJ34"/>
    <mergeCell ref="A31:B31"/>
    <mergeCell ref="C31:AB31"/>
    <mergeCell ref="AC31:AF31"/>
    <mergeCell ref="AG31:AJ31"/>
    <mergeCell ref="A32:B32"/>
    <mergeCell ref="C32:AB32"/>
    <mergeCell ref="AC32:AF32"/>
    <mergeCell ref="AG32:AJ32"/>
    <mergeCell ref="A26:B26"/>
    <mergeCell ref="C26:AB26"/>
    <mergeCell ref="AC26:AF26"/>
    <mergeCell ref="AG26:AJ26"/>
    <mergeCell ref="A27:B27"/>
    <mergeCell ref="C27:AB27"/>
    <mergeCell ref="AC27:AF27"/>
    <mergeCell ref="AG27:AJ27"/>
    <mergeCell ref="A28:B28"/>
    <mergeCell ref="C28:AB28"/>
    <mergeCell ref="AC28:AF28"/>
    <mergeCell ref="AG28:AJ28"/>
    <mergeCell ref="A29:B29"/>
    <mergeCell ref="C29:AB29"/>
    <mergeCell ref="AC29:AF29"/>
    <mergeCell ref="AG29:AJ29"/>
    <mergeCell ref="A24:B24"/>
    <mergeCell ref="C24:AB24"/>
    <mergeCell ref="AC24:AF24"/>
    <mergeCell ref="AG24:AJ24"/>
    <mergeCell ref="A25:B25"/>
    <mergeCell ref="C25:AB25"/>
    <mergeCell ref="AC25:AF25"/>
    <mergeCell ref="AG25:AJ25"/>
    <mergeCell ref="A22:B22"/>
    <mergeCell ref="C22:AB22"/>
    <mergeCell ref="AC22:AF22"/>
    <mergeCell ref="AG22:AJ22"/>
    <mergeCell ref="A23:B23"/>
    <mergeCell ref="C23:AB23"/>
    <mergeCell ref="AC23:AF23"/>
    <mergeCell ref="AG23:AJ23"/>
    <mergeCell ref="A20:B20"/>
    <mergeCell ref="C20:AB20"/>
    <mergeCell ref="AC20:AF20"/>
    <mergeCell ref="AG20:AJ20"/>
    <mergeCell ref="A21:B21"/>
    <mergeCell ref="C21:AB21"/>
    <mergeCell ref="AC21:AF21"/>
    <mergeCell ref="AG21:AJ21"/>
    <mergeCell ref="A18:B18"/>
    <mergeCell ref="C18:AB18"/>
    <mergeCell ref="AC18:AF18"/>
    <mergeCell ref="AG18:AJ18"/>
    <mergeCell ref="A19:B19"/>
    <mergeCell ref="C19:AB19"/>
    <mergeCell ref="AC19:AF19"/>
    <mergeCell ref="AG19:AJ19"/>
    <mergeCell ref="A16:B16"/>
    <mergeCell ref="C16:AB16"/>
    <mergeCell ref="AC16:AF16"/>
    <mergeCell ref="AG16:AJ16"/>
    <mergeCell ref="A17:B17"/>
    <mergeCell ref="C17:AB17"/>
    <mergeCell ref="AC17:AF17"/>
    <mergeCell ref="AG17:AJ17"/>
    <mergeCell ref="A14:B14"/>
    <mergeCell ref="C14:AB14"/>
    <mergeCell ref="AC14:AF14"/>
    <mergeCell ref="AG14:AJ14"/>
    <mergeCell ref="A15:B15"/>
    <mergeCell ref="C15:AB15"/>
    <mergeCell ref="AC15:AF15"/>
    <mergeCell ref="AG15:AJ15"/>
    <mergeCell ref="A12:B12"/>
    <mergeCell ref="C12:AB12"/>
    <mergeCell ref="AC12:AF12"/>
    <mergeCell ref="AG12:AJ12"/>
    <mergeCell ref="A13:B13"/>
    <mergeCell ref="C13:AB13"/>
    <mergeCell ref="AC13:AF13"/>
    <mergeCell ref="AG13:AJ13"/>
    <mergeCell ref="A10:B10"/>
    <mergeCell ref="C10:AB10"/>
    <mergeCell ref="AC10:AF10"/>
    <mergeCell ref="AG10:AJ10"/>
    <mergeCell ref="A11:B11"/>
    <mergeCell ref="C11:AB11"/>
    <mergeCell ref="AC11:AF11"/>
    <mergeCell ref="AG11:AJ11"/>
    <mergeCell ref="AJ2:AJ6"/>
    <mergeCell ref="B4:F4"/>
    <mergeCell ref="G4:AI4"/>
    <mergeCell ref="B5:C5"/>
    <mergeCell ref="D5:D6"/>
    <mergeCell ref="E5:H5"/>
    <mergeCell ref="I5:I6"/>
    <mergeCell ref="J5:K5"/>
    <mergeCell ref="L5:L6"/>
    <mergeCell ref="M5:AI6"/>
    <mergeCell ref="A30:B30"/>
    <mergeCell ref="C30:AB30"/>
    <mergeCell ref="AC30:AF30"/>
    <mergeCell ref="AG30:AJ30"/>
    <mergeCell ref="A36:B36"/>
    <mergeCell ref="C36:AB36"/>
    <mergeCell ref="AC36:AF36"/>
    <mergeCell ref="AG36:AJ36"/>
    <mergeCell ref="A1:AJ1"/>
    <mergeCell ref="A2:A6"/>
    <mergeCell ref="B2:G2"/>
    <mergeCell ref="H2:H3"/>
    <mergeCell ref="I2:N2"/>
    <mergeCell ref="O2:O3"/>
    <mergeCell ref="P2:S2"/>
    <mergeCell ref="T2:W2"/>
    <mergeCell ref="X2:AC2"/>
    <mergeCell ref="AD2:AI2"/>
    <mergeCell ref="A7:AJ7"/>
    <mergeCell ref="A8:AJ8"/>
    <mergeCell ref="A9:B9"/>
    <mergeCell ref="C9:AB9"/>
    <mergeCell ref="AC9:AF9"/>
    <mergeCell ref="AG9:AJ9"/>
  </mergeCells>
  <printOptions horizontalCentered="1"/>
  <pageMargins left="0.19685039370078741" right="0.19685039370078741" top="0.98425196850393704" bottom="0.98425196850393704" header="0.51181102362204722" footer="0.51181102362204722"/>
  <pageSetup paperSize="9" scale="96" fitToHeight="0" orientation="portrait" horizontalDpi="360" verticalDpi="360" r:id="rId1"/>
  <headerFooter alignWithMargins="0"/>
  <ignoredErrors>
    <ignoredError sqref="A11:B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7</vt:i4>
      </vt:variant>
    </vt:vector>
  </HeadingPairs>
  <TitlesOfParts>
    <vt:vector size="12" baseType="lpstr">
      <vt:lpstr>fedlap</vt:lpstr>
      <vt:lpstr>01</vt:lpstr>
      <vt:lpstr>02</vt:lpstr>
      <vt:lpstr>03</vt:lpstr>
      <vt:lpstr>04</vt:lpstr>
      <vt:lpstr>'01'!Nyomtatási_cím</vt:lpstr>
      <vt:lpstr>'02'!Nyomtatási_cím</vt:lpstr>
      <vt:lpstr>'04'!Nyomtatási_cím</vt:lpstr>
      <vt:lpstr>'01'!Nyomtatási_terület</vt:lpstr>
      <vt:lpstr>'02'!Nyomtatási_terület</vt:lpstr>
      <vt:lpstr>'04'!Nyomtatási_terület</vt:lpstr>
      <vt:lpstr>fedlap!Nyomtatási_terület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Kézdi Árpád Dr.</dc:creator>
  <cp:lastModifiedBy>Brantmüller Péter</cp:lastModifiedBy>
  <cp:lastPrinted>2022-12-20T10:06:35Z</cp:lastPrinted>
  <dcterms:created xsi:type="dcterms:W3CDTF">1998-12-22T17:08:32Z</dcterms:created>
  <dcterms:modified xsi:type="dcterms:W3CDTF">2024-02-26T12:12:30Z</dcterms:modified>
</cp:coreProperties>
</file>